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Classement international 2012-2013 Comité R" sheetId="1" r:id="rId1"/>
  </sheets>
  <definedNames>
    <definedName name="_xlnm._FilterDatabase" localSheetId="0" hidden="1">'Classement international 2012-2013 Comité R'!$C$3:$C$65536</definedName>
  </definedNames>
  <calcPr fullCalcOnLoad="1"/>
</workbook>
</file>

<file path=xl/sharedStrings.xml><?xml version="1.0" encoding="utf-8"?>
<sst xmlns="http://schemas.openxmlformats.org/spreadsheetml/2006/main" count="511" uniqueCount="141">
  <si>
    <t>Classement international saison 2012-2013 Comité R de la FFSc</t>
  </si>
  <si>
    <t>Pce 2013</t>
  </si>
  <si>
    <t>NOM Prénom</t>
  </si>
  <si>
    <t>Club</t>
  </si>
  <si>
    <t>Cat 2012</t>
  </si>
  <si>
    <t>Série 2012</t>
  </si>
  <si>
    <t>Série 2013</t>
  </si>
  <si>
    <t>%S1</t>
  </si>
  <si>
    <t>%S2</t>
  </si>
  <si>
    <t>%S3</t>
  </si>
  <si>
    <t>%S4</t>
  </si>
  <si>
    <t>DUBREUIL Alain</t>
  </si>
  <si>
    <t>R12</t>
  </si>
  <si>
    <t>S</t>
  </si>
  <si>
    <t>1B</t>
  </si>
  <si>
    <t>1A</t>
  </si>
  <si>
    <t>BERNIER Pascal</t>
  </si>
  <si>
    <t>DULUC Didier</t>
  </si>
  <si>
    <t>R10</t>
  </si>
  <si>
    <t>2A</t>
  </si>
  <si>
    <t>DUBREUIL Julien</t>
  </si>
  <si>
    <t>E</t>
  </si>
  <si>
    <t>2B</t>
  </si>
  <si>
    <t>BARTIER Frédéric</t>
  </si>
  <si>
    <t>R03</t>
  </si>
  <si>
    <t>3A</t>
  </si>
  <si>
    <t>CERF Gilbert</t>
  </si>
  <si>
    <t>R06</t>
  </si>
  <si>
    <t>V</t>
  </si>
  <si>
    <t>3B</t>
  </si>
  <si>
    <t>BOUSSAERT Thierry</t>
  </si>
  <si>
    <t>4A</t>
  </si>
  <si>
    <t>WEILL Jean-Baptiste</t>
  </si>
  <si>
    <t>4B</t>
  </si>
  <si>
    <t>VAISSEAU Noëlle</t>
  </si>
  <si>
    <t>4C</t>
  </si>
  <si>
    <t>DESRAY Elisabeth</t>
  </si>
  <si>
    <t>4D</t>
  </si>
  <si>
    <t>CATHERINE Laurent</t>
  </si>
  <si>
    <t>R14</t>
  </si>
  <si>
    <t>LEPIN André</t>
  </si>
  <si>
    <t>R05</t>
  </si>
  <si>
    <t>BOUSSAERT Jean-Clément</t>
  </si>
  <si>
    <t>LEPIN Jacqueline</t>
  </si>
  <si>
    <t>CHAVANNE Jean-Baptiste</t>
  </si>
  <si>
    <t>ALBINI Anne</t>
  </si>
  <si>
    <t>GUEUTAL Anthony</t>
  </si>
  <si>
    <t>PAGUET Marie-France</t>
  </si>
  <si>
    <t>R01</t>
  </si>
  <si>
    <t>GENDRE Bernard</t>
  </si>
  <si>
    <t>R02</t>
  </si>
  <si>
    <t>DUBREUIL Ghislain</t>
  </si>
  <si>
    <t>HOUZE Pierre</t>
  </si>
  <si>
    <t>GUYOT Monique</t>
  </si>
  <si>
    <t>COMTE Christophe</t>
  </si>
  <si>
    <t>TRIBUT Anne</t>
  </si>
  <si>
    <t>R04</t>
  </si>
  <si>
    <t>LEVY Benjamin</t>
  </si>
  <si>
    <t>ROUSSEL Daniel</t>
  </si>
  <si>
    <t>GIRARDOT Edmée</t>
  </si>
  <si>
    <t>RUHOFF Yves</t>
  </si>
  <si>
    <t>R17</t>
  </si>
  <si>
    <t>BOUCARD Claude</t>
  </si>
  <si>
    <t>SAUGE Jean</t>
  </si>
  <si>
    <t>ROY Mickaël</t>
  </si>
  <si>
    <t>C</t>
  </si>
  <si>
    <t>BELLENEY Monique</t>
  </si>
  <si>
    <t>LEVY Suzanne</t>
  </si>
  <si>
    <t>GIRARD Louisette</t>
  </si>
  <si>
    <t>GENTILHOMME Marie-Geneviève</t>
  </si>
  <si>
    <t>FAVRE Valérie</t>
  </si>
  <si>
    <t>BETTINELLI Michèle</t>
  </si>
  <si>
    <t>REUS Monique</t>
  </si>
  <si>
    <t>JANCON Laurent</t>
  </si>
  <si>
    <t>AUBRY Michel</t>
  </si>
  <si>
    <t>D</t>
  </si>
  <si>
    <t>NEDELEC Michelle</t>
  </si>
  <si>
    <t>MORIN Marie-Claire</t>
  </si>
  <si>
    <t>LASALLE Michelle</t>
  </si>
  <si>
    <t>BOREL Janine</t>
  </si>
  <si>
    <t>PAGUET Jacky</t>
  </si>
  <si>
    <t>LAMBERT Patricia</t>
  </si>
  <si>
    <t>CORNUT Marie-Claude</t>
  </si>
  <si>
    <t>R20</t>
  </si>
  <si>
    <t>GIROD Chantal</t>
  </si>
  <si>
    <t>LARRIERE Murielle</t>
  </si>
  <si>
    <t>TREHOUT Solange</t>
  </si>
  <si>
    <t>MENNECHET Brigitte</t>
  </si>
  <si>
    <t>DUBAIL Marie-Antoinette</t>
  </si>
  <si>
    <t>MARIN Jacques</t>
  </si>
  <si>
    <t>AMBERT Liliane</t>
  </si>
  <si>
    <t>JACQUOT Claude</t>
  </si>
  <si>
    <t>CUINET Monique</t>
  </si>
  <si>
    <t>R19</t>
  </si>
  <si>
    <t>TEILLET Brigitte</t>
  </si>
  <si>
    <t>PETITHORY Frédérique</t>
  </si>
  <si>
    <t>FAUVET Corinne</t>
  </si>
  <si>
    <t>FRANTZ Yvon</t>
  </si>
  <si>
    <t>CHEVENEMENT Monique</t>
  </si>
  <si>
    <t>FERREUX Claude</t>
  </si>
  <si>
    <t>CARBONNIERNicole</t>
  </si>
  <si>
    <t>ZATTI Patrick</t>
  </si>
  <si>
    <t>HINNEWINKEL Marie-Thérèse</t>
  </si>
  <si>
    <t>ARDOUIN Michèle</t>
  </si>
  <si>
    <t>KELLER Anny</t>
  </si>
  <si>
    <t>BRIGAUDET Benoît</t>
  </si>
  <si>
    <t>BOUTHIAUX Madeleine</t>
  </si>
  <si>
    <t>PETIOT Micheline</t>
  </si>
  <si>
    <t>CHAY Georgette</t>
  </si>
  <si>
    <t>EMERY Joëlle</t>
  </si>
  <si>
    <t>EITEL Dominique</t>
  </si>
  <si>
    <t>CLAD Martine</t>
  </si>
  <si>
    <t>5A</t>
  </si>
  <si>
    <t>BADER Colette</t>
  </si>
  <si>
    <t>TRIBUT Annie</t>
  </si>
  <si>
    <t>GARNIER Sylviane</t>
  </si>
  <si>
    <t>GROSCLAUDE Liliane</t>
  </si>
  <si>
    <t>PLUMEY Liliane</t>
  </si>
  <si>
    <t>BOISSEAU Sylvie</t>
  </si>
  <si>
    <t>AUBRY Christine</t>
  </si>
  <si>
    <t>R09</t>
  </si>
  <si>
    <t>GORCE Jacqueline</t>
  </si>
  <si>
    <t>DECQ Marie-Ghislaine</t>
  </si>
  <si>
    <t>MAITRE Colette</t>
  </si>
  <si>
    <t>VARENNE Jeanne</t>
  </si>
  <si>
    <t>VALENSI Colette</t>
  </si>
  <si>
    <t>HENRIOT Jacques</t>
  </si>
  <si>
    <t>6C</t>
  </si>
  <si>
    <t>ALBINGRE Geneviève</t>
  </si>
  <si>
    <t>POCHARD Monique</t>
  </si>
  <si>
    <t>SERVETTE Rolande</t>
  </si>
  <si>
    <t>AUBRY Bernard</t>
  </si>
  <si>
    <t>GRANDJEAN Sylvette</t>
  </si>
  <si>
    <t>R16</t>
  </si>
  <si>
    <t>LIDOYNE Aimé</t>
  </si>
  <si>
    <t>KEROMEN Yves</t>
  </si>
  <si>
    <t>FLEUROT Marie-Claude</t>
  </si>
  <si>
    <t>5B</t>
  </si>
  <si>
    <t>FAIVRE DUPAIGRE Jacques</t>
  </si>
  <si>
    <t>KELLER Jacques</t>
  </si>
  <si>
    <t>GIRARD Anny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</si>
</sst>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7">
    <font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166" fontId="5" fillId="0" borderId="2" xfId="2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166" fontId="3" fillId="2" borderId="2" xfId="2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6" fontId="3" fillId="3" borderId="2" xfId="20" applyNumberFormat="1" applyFont="1" applyFill="1" applyBorder="1" applyAlignment="1">
      <alignment horizontal="center" vertical="center"/>
    </xf>
    <xf numFmtId="166" fontId="2" fillId="0" borderId="2" xfId="2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3" fillId="4" borderId="3" xfId="0" applyNumberFormat="1" applyFont="1" applyFill="1" applyBorder="1" applyAlignment="1">
      <alignment horizontal="center" vertical="center"/>
    </xf>
    <xf numFmtId="166" fontId="3" fillId="3" borderId="3" xfId="20" applyNumberFormat="1" applyFont="1" applyFill="1" applyBorder="1" applyAlignment="1">
      <alignment horizontal="center" vertical="center"/>
    </xf>
    <xf numFmtId="166" fontId="2" fillId="0" borderId="3" xfId="2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urcentag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Zeros="0" tabSelected="1" defaultGridColor="0" colorId="9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11.421875" defaultRowHeight="12.75"/>
  <cols>
    <col min="1" max="1" width="8.57421875" style="1" customWidth="1"/>
    <col min="2" max="2" width="26.7109375" style="2" customWidth="1"/>
    <col min="3" max="3" width="7.421875" style="1" customWidth="1"/>
    <col min="4" max="4" width="8.140625" style="1" customWidth="1"/>
    <col min="5" max="5" width="9.7109375" style="1" customWidth="1"/>
    <col min="6" max="6" width="9.7109375" style="3" customWidth="1"/>
    <col min="7" max="10" width="7.7109375" style="1" customWidth="1"/>
    <col min="11" max="11" width="3.8515625" style="4" customWidth="1"/>
    <col min="12" max="13" width="3.57421875" style="4" customWidth="1"/>
    <col min="14" max="16384" width="10.8515625" style="5" customWidth="1"/>
  </cols>
  <sheetData>
    <row r="1" spans="1:10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3" s="11" customFormat="1" ht="8.25" customHeight="1">
      <c r="A2" s="7"/>
      <c r="B2" s="8"/>
      <c r="C2" s="7"/>
      <c r="D2" s="7"/>
      <c r="E2" s="7"/>
      <c r="F2" s="7"/>
      <c r="G2" s="9"/>
      <c r="H2" s="9"/>
      <c r="I2" s="9"/>
      <c r="J2" s="9"/>
      <c r="K2" s="10"/>
      <c r="L2" s="10"/>
      <c r="M2" s="10"/>
    </row>
    <row r="3" spans="1:10" ht="15.75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2" ht="15.75" customHeight="1">
      <c r="A4" s="15">
        <v>90</v>
      </c>
      <c r="B4" s="16" t="s">
        <v>11</v>
      </c>
      <c r="C4" s="15" t="s">
        <v>12</v>
      </c>
      <c r="D4" s="15" t="s">
        <v>13</v>
      </c>
      <c r="E4" s="15" t="s">
        <v>14</v>
      </c>
      <c r="F4" s="17" t="s">
        <v>15</v>
      </c>
      <c r="G4" s="18">
        <v>0.40472465265698104</v>
      </c>
      <c r="H4" s="19">
        <v>0.6406645266466591</v>
      </c>
      <c r="I4" s="19">
        <v>0.6234229840202791</v>
      </c>
      <c r="J4" s="19">
        <v>0.6877836053662281</v>
      </c>
      <c r="K4" s="4" t="s">
        <v>15</v>
      </c>
      <c r="L4" s="4">
        <f>COUNTIF($F$4:$F$101,"1A")</f>
        <v>2</v>
      </c>
    </row>
    <row r="5" spans="1:13" ht="15.75" customHeight="1">
      <c r="A5" s="15">
        <v>92</v>
      </c>
      <c r="B5" s="16" t="s">
        <v>16</v>
      </c>
      <c r="C5" s="15" t="s">
        <v>12</v>
      </c>
      <c r="D5" s="15" t="s">
        <v>13</v>
      </c>
      <c r="E5" s="15" t="s">
        <v>14</v>
      </c>
      <c r="F5" s="17" t="s">
        <v>15</v>
      </c>
      <c r="G5" s="18">
        <v>0.39920969620248703</v>
      </c>
      <c r="H5" s="19">
        <v>0.9613479829501851</v>
      </c>
      <c r="I5" s="19">
        <v>0.999732357786374</v>
      </c>
      <c r="J5" s="19">
        <v>1</v>
      </c>
      <c r="K5" s="4" t="s">
        <v>14</v>
      </c>
      <c r="L5" s="4">
        <f>COUNTIF($F$4:$F$101,"1B")</f>
        <v>5</v>
      </c>
      <c r="M5" s="4">
        <f>SUM(L4:L5)</f>
        <v>7</v>
      </c>
    </row>
    <row r="6" spans="1:12" ht="15.75" customHeight="1">
      <c r="A6" s="15">
        <v>141</v>
      </c>
      <c r="B6" s="16" t="s">
        <v>17</v>
      </c>
      <c r="C6" s="15" t="s">
        <v>18</v>
      </c>
      <c r="D6" s="15" t="s">
        <v>13</v>
      </c>
      <c r="E6" s="15" t="s">
        <v>14</v>
      </c>
      <c r="F6" s="17" t="s">
        <v>14</v>
      </c>
      <c r="G6" s="18">
        <v>0.23690490174681902</v>
      </c>
      <c r="H6" s="19">
        <v>0.648743253958528</v>
      </c>
      <c r="I6" s="19">
        <v>0.667109196465502</v>
      </c>
      <c r="J6" s="19">
        <v>0.752835609942844</v>
      </c>
      <c r="K6" s="4" t="s">
        <v>19</v>
      </c>
      <c r="L6" s="4">
        <f>COUNTIF($F$4:$F$101,"2A")</f>
        <v>5</v>
      </c>
    </row>
    <row r="7" spans="1:13" ht="15.75" customHeight="1">
      <c r="A7" s="15">
        <v>167</v>
      </c>
      <c r="B7" s="16" t="s">
        <v>20</v>
      </c>
      <c r="C7" s="15" t="s">
        <v>12</v>
      </c>
      <c r="D7" s="15" t="s">
        <v>21</v>
      </c>
      <c r="E7" s="15" t="s">
        <v>14</v>
      </c>
      <c r="F7" s="17" t="s">
        <v>14</v>
      </c>
      <c r="G7" s="18">
        <v>0.198390907756011</v>
      </c>
      <c r="H7" s="19">
        <v>0.5195476375757181</v>
      </c>
      <c r="I7" s="19">
        <v>0.548715344360163</v>
      </c>
      <c r="J7" s="19">
        <v>0.6165614306201971</v>
      </c>
      <c r="K7" s="4" t="s">
        <v>22</v>
      </c>
      <c r="L7" s="4">
        <f>COUNTIF($F$4:$F$101,"2B")</f>
        <v>6</v>
      </c>
      <c r="M7" s="4">
        <f>SUM(L6:L7)</f>
        <v>11</v>
      </c>
    </row>
    <row r="8" spans="1:12" ht="15.75" customHeight="1">
      <c r="A8" s="15">
        <v>180</v>
      </c>
      <c r="B8" s="16" t="s">
        <v>23</v>
      </c>
      <c r="C8" s="15" t="s">
        <v>24</v>
      </c>
      <c r="D8" s="15" t="s">
        <v>13</v>
      </c>
      <c r="E8" s="15" t="s">
        <v>14</v>
      </c>
      <c r="F8" s="17" t="s">
        <v>14</v>
      </c>
      <c r="G8" s="18">
        <v>0.17893120600870202</v>
      </c>
      <c r="H8" s="19">
        <v>0.8615577409776041</v>
      </c>
      <c r="I8" s="19">
        <v>0.9990526823868171</v>
      </c>
      <c r="J8" s="19">
        <v>0.99989053604346</v>
      </c>
      <c r="K8" s="4" t="s">
        <v>25</v>
      </c>
      <c r="L8" s="4">
        <f>COUNTIF($F$4:$F$101,"3A")</f>
        <v>7</v>
      </c>
    </row>
    <row r="9" spans="1:13" ht="15.75" customHeight="1">
      <c r="A9" s="20">
        <v>200</v>
      </c>
      <c r="B9" s="21" t="s">
        <v>26</v>
      </c>
      <c r="C9" s="20" t="s">
        <v>27</v>
      </c>
      <c r="D9" s="20" t="s">
        <v>28</v>
      </c>
      <c r="E9" s="20" t="s">
        <v>19</v>
      </c>
      <c r="F9" s="22" t="s">
        <v>14</v>
      </c>
      <c r="G9" s="23">
        <v>0.157229252210622</v>
      </c>
      <c r="H9" s="24">
        <v>0.7231094367970331</v>
      </c>
      <c r="I9" s="24">
        <v>0.984495389334552</v>
      </c>
      <c r="J9" s="24">
        <v>0.9987550533478581</v>
      </c>
      <c r="K9" s="4" t="s">
        <v>29</v>
      </c>
      <c r="L9" s="4">
        <f>COUNTIF($F$4:$F$101,"3B")</f>
        <v>14</v>
      </c>
      <c r="M9" s="4">
        <f>SUM(L8:L9)</f>
        <v>21</v>
      </c>
    </row>
    <row r="10" spans="1:12" ht="15.75" customHeight="1">
      <c r="A10" s="15">
        <v>207</v>
      </c>
      <c r="B10" s="16" t="s">
        <v>30</v>
      </c>
      <c r="C10" s="15" t="s">
        <v>18</v>
      </c>
      <c r="D10" s="15" t="s">
        <v>13</v>
      </c>
      <c r="E10" s="15" t="s">
        <v>14</v>
      </c>
      <c r="F10" s="17" t="s">
        <v>14</v>
      </c>
      <c r="G10" s="18">
        <v>0.149028935597234</v>
      </c>
      <c r="H10" s="19">
        <v>0.7993849143286681</v>
      </c>
      <c r="I10" s="19">
        <v>0.9902768171939361</v>
      </c>
      <c r="J10" s="19">
        <v>0.9997471576943081</v>
      </c>
      <c r="K10" s="4" t="s">
        <v>31</v>
      </c>
      <c r="L10" s="4">
        <f>COUNTIF($F$4:$F$101,"4A")</f>
        <v>17</v>
      </c>
    </row>
    <row r="11" spans="1:12" ht="15.75" customHeight="1">
      <c r="A11" s="15">
        <v>265</v>
      </c>
      <c r="B11" s="16" t="s">
        <v>32</v>
      </c>
      <c r="C11" s="15" t="s">
        <v>24</v>
      </c>
      <c r="D11" s="15" t="s">
        <v>13</v>
      </c>
      <c r="E11" s="15" t="s">
        <v>19</v>
      </c>
      <c r="F11" s="17" t="s">
        <v>19</v>
      </c>
      <c r="G11" s="19">
        <v>0.06971578513232089</v>
      </c>
      <c r="H11" s="18">
        <v>0.755701275188803</v>
      </c>
      <c r="I11" s="19">
        <v>0.8757184610643121</v>
      </c>
      <c r="J11" s="19">
        <v>0.98713444605544</v>
      </c>
      <c r="K11" s="4" t="s">
        <v>33</v>
      </c>
      <c r="L11" s="4">
        <f>COUNTIF($F$4:$F$101,"4B")</f>
        <v>15</v>
      </c>
    </row>
    <row r="12" spans="1:12" ht="15.75" customHeight="1">
      <c r="A12" s="15">
        <v>351</v>
      </c>
      <c r="B12" s="16" t="s">
        <v>34</v>
      </c>
      <c r="C12" s="15" t="s">
        <v>18</v>
      </c>
      <c r="D12" s="15" t="s">
        <v>28</v>
      </c>
      <c r="E12" s="15" t="s">
        <v>19</v>
      </c>
      <c r="F12" s="17" t="s">
        <v>19</v>
      </c>
      <c r="G12" s="19">
        <v>0.0338180015814919</v>
      </c>
      <c r="H12" s="18">
        <v>0.514898107864143</v>
      </c>
      <c r="I12" s="19">
        <v>0.9535141091722191</v>
      </c>
      <c r="J12" s="19">
        <v>0.9943983368284871</v>
      </c>
      <c r="K12" s="4" t="s">
        <v>35</v>
      </c>
      <c r="L12" s="4">
        <f>COUNTIF($F$4:$F$101,"4C")</f>
        <v>14</v>
      </c>
    </row>
    <row r="13" spans="1:13" ht="15.75" customHeight="1">
      <c r="A13" s="15">
        <v>403</v>
      </c>
      <c r="B13" s="16" t="s">
        <v>36</v>
      </c>
      <c r="C13" s="15" t="s">
        <v>24</v>
      </c>
      <c r="D13" s="15" t="s">
        <v>13</v>
      </c>
      <c r="E13" s="15" t="s">
        <v>19</v>
      </c>
      <c r="F13" s="17" t="s">
        <v>19</v>
      </c>
      <c r="G13" s="19">
        <v>0.009178449749987461</v>
      </c>
      <c r="H13" s="18">
        <v>0.43199840882704305</v>
      </c>
      <c r="I13" s="19">
        <v>0.9302327910872491</v>
      </c>
      <c r="J13" s="19">
        <v>0.9958293951333441</v>
      </c>
      <c r="K13" s="4" t="s">
        <v>37</v>
      </c>
      <c r="L13" s="4">
        <f>COUNTIF($F$4:$F$101,"4D")</f>
        <v>13</v>
      </c>
      <c r="M13" s="4">
        <f>SUM(L10:L13)</f>
        <v>59</v>
      </c>
    </row>
    <row r="14" spans="1:13" ht="15.75" customHeight="1">
      <c r="A14" s="15">
        <v>449</v>
      </c>
      <c r="B14" s="16" t="s">
        <v>38</v>
      </c>
      <c r="C14" s="15" t="s">
        <v>39</v>
      </c>
      <c r="D14" s="15" t="s">
        <v>13</v>
      </c>
      <c r="E14" s="15" t="s">
        <v>22</v>
      </c>
      <c r="F14" s="17" t="s">
        <v>19</v>
      </c>
      <c r="G14" s="19">
        <v>0.00568181818181818</v>
      </c>
      <c r="H14" s="18">
        <v>0.37959724712936105</v>
      </c>
      <c r="I14" s="19">
        <v>0.781453916724491</v>
      </c>
      <c r="J14" s="19">
        <v>0.9954999141715921</v>
      </c>
      <c r="K14" s="25"/>
      <c r="L14" s="25"/>
      <c r="M14" s="26">
        <f>SUM(M4:M13)</f>
        <v>98</v>
      </c>
    </row>
    <row r="15" spans="1:12" ht="15.75" customHeight="1">
      <c r="A15" s="15">
        <v>458</v>
      </c>
      <c r="B15" s="16" t="s">
        <v>40</v>
      </c>
      <c r="C15" s="15" t="s">
        <v>41</v>
      </c>
      <c r="D15" s="15" t="s">
        <v>28</v>
      </c>
      <c r="E15" s="15" t="s">
        <v>22</v>
      </c>
      <c r="F15" s="17" t="s">
        <v>19</v>
      </c>
      <c r="G15" s="19">
        <v>0.007287157287157291</v>
      </c>
      <c r="H15" s="18">
        <v>0.370948963438591</v>
      </c>
      <c r="I15" s="19">
        <v>0.7662667539015571</v>
      </c>
      <c r="J15" s="19">
        <v>0.9737940204523111</v>
      </c>
      <c r="K15" s="25"/>
      <c r="L15" s="25"/>
    </row>
    <row r="16" spans="1:12" ht="15.75" customHeight="1">
      <c r="A16" s="15">
        <v>476</v>
      </c>
      <c r="B16" s="16" t="s">
        <v>42</v>
      </c>
      <c r="C16" s="15" t="s">
        <v>18</v>
      </c>
      <c r="D16" s="15" t="s">
        <v>21</v>
      </c>
      <c r="E16" s="15" t="s">
        <v>22</v>
      </c>
      <c r="F16" s="17" t="s">
        <v>22</v>
      </c>
      <c r="G16" s="19">
        <v>0.007078553797008871</v>
      </c>
      <c r="H16" s="18">
        <v>0.34467684765204104</v>
      </c>
      <c r="I16" s="19">
        <v>0.795329906535797</v>
      </c>
      <c r="J16" s="19">
        <v>0.901984394313567</v>
      </c>
      <c r="K16" s="25"/>
      <c r="L16" s="25"/>
    </row>
    <row r="17" spans="1:12" ht="15.75" customHeight="1">
      <c r="A17" s="15">
        <v>615</v>
      </c>
      <c r="B17" s="16" t="s">
        <v>43</v>
      </c>
      <c r="C17" s="15" t="s">
        <v>41</v>
      </c>
      <c r="D17" s="15" t="s">
        <v>28</v>
      </c>
      <c r="E17" s="15" t="s">
        <v>25</v>
      </c>
      <c r="F17" s="27" t="s">
        <v>22</v>
      </c>
      <c r="G17" s="19">
        <v>0.0063265306122449105</v>
      </c>
      <c r="H17" s="18">
        <v>0.21468881771542303</v>
      </c>
      <c r="I17" s="19">
        <v>0.6211372036467361</v>
      </c>
      <c r="J17" s="19">
        <v>0.977812596572533</v>
      </c>
      <c r="K17" s="25"/>
      <c r="L17" s="25"/>
    </row>
    <row r="18" spans="1:12" ht="15.75" customHeight="1">
      <c r="A18" s="15">
        <v>618</v>
      </c>
      <c r="B18" s="16" t="s">
        <v>44</v>
      </c>
      <c r="C18" s="15" t="s">
        <v>18</v>
      </c>
      <c r="D18" s="15" t="s">
        <v>13</v>
      </c>
      <c r="E18" s="15" t="s">
        <v>22</v>
      </c>
      <c r="F18" s="17" t="s">
        <v>22</v>
      </c>
      <c r="G18" s="19">
        <v>0.019187019069923098</v>
      </c>
      <c r="H18" s="18">
        <v>0.21114585776437303</v>
      </c>
      <c r="I18" s="19">
        <v>0.389044203161489</v>
      </c>
      <c r="J18" s="19">
        <v>0.526936942703654</v>
      </c>
      <c r="K18" s="25"/>
      <c r="L18" s="25"/>
    </row>
    <row r="19" spans="1:12" ht="15.75" customHeight="1">
      <c r="A19" s="15">
        <v>640</v>
      </c>
      <c r="B19" s="16" t="s">
        <v>45</v>
      </c>
      <c r="C19" s="15" t="s">
        <v>12</v>
      </c>
      <c r="D19" s="15" t="s">
        <v>13</v>
      </c>
      <c r="E19" s="15" t="s">
        <v>25</v>
      </c>
      <c r="F19" s="27" t="s">
        <v>22</v>
      </c>
      <c r="G19" s="19">
        <v>0</v>
      </c>
      <c r="H19" s="18">
        <v>0.200830291273001</v>
      </c>
      <c r="I19" s="19">
        <v>0.6435442697472591</v>
      </c>
      <c r="J19" s="19">
        <v>0.9616533311034311</v>
      </c>
      <c r="K19" s="25"/>
      <c r="L19" s="25"/>
    </row>
    <row r="20" spans="1:12" ht="15.75" customHeight="1">
      <c r="A20" s="15">
        <v>691</v>
      </c>
      <c r="B20" s="16" t="s">
        <v>46</v>
      </c>
      <c r="C20" s="15" t="s">
        <v>18</v>
      </c>
      <c r="D20" s="15" t="s">
        <v>21</v>
      </c>
      <c r="E20" s="15" t="s">
        <v>25</v>
      </c>
      <c r="F20" s="27" t="s">
        <v>22</v>
      </c>
      <c r="G20" s="19">
        <v>0</v>
      </c>
      <c r="H20" s="18">
        <v>0.172463298697034</v>
      </c>
      <c r="I20" s="19">
        <v>0.609456809979655</v>
      </c>
      <c r="J20" s="19">
        <v>0.9884682628144641</v>
      </c>
      <c r="K20" s="25"/>
      <c r="L20" s="25"/>
    </row>
    <row r="21" spans="1:12" ht="15.75" customHeight="1">
      <c r="A21" s="15">
        <v>717</v>
      </c>
      <c r="B21" s="16" t="s">
        <v>47</v>
      </c>
      <c r="C21" s="15" t="s">
        <v>48</v>
      </c>
      <c r="D21" s="15" t="s">
        <v>28</v>
      </c>
      <c r="E21" s="15" t="s">
        <v>22</v>
      </c>
      <c r="F21" s="17" t="s">
        <v>22</v>
      </c>
      <c r="G21" s="19">
        <v>0.006850276907413751</v>
      </c>
      <c r="H21" s="18">
        <v>0.15903932336675802</v>
      </c>
      <c r="I21" s="19">
        <v>0.744938280664451</v>
      </c>
      <c r="J21" s="19">
        <v>0.990926243419134</v>
      </c>
      <c r="K21" s="25"/>
      <c r="L21" s="25"/>
    </row>
    <row r="22" spans="1:12" ht="15.75" customHeight="1">
      <c r="A22" s="15">
        <v>873</v>
      </c>
      <c r="B22" s="16" t="s">
        <v>49</v>
      </c>
      <c r="C22" s="15" t="s">
        <v>50</v>
      </c>
      <c r="D22" s="15" t="s">
        <v>28</v>
      </c>
      <c r="E22" s="15" t="s">
        <v>29</v>
      </c>
      <c r="F22" s="17" t="s">
        <v>25</v>
      </c>
      <c r="G22" s="19">
        <v>0</v>
      </c>
      <c r="H22" s="19">
        <v>0.03480938477181</v>
      </c>
      <c r="I22" s="18">
        <v>0.559666794368427</v>
      </c>
      <c r="J22" s="19">
        <v>0.9568772567616851</v>
      </c>
      <c r="K22" s="25"/>
      <c r="L22" s="25"/>
    </row>
    <row r="23" spans="1:10" ht="15.75" customHeight="1">
      <c r="A23" s="15">
        <v>879</v>
      </c>
      <c r="B23" s="16" t="s">
        <v>51</v>
      </c>
      <c r="C23" s="15" t="s">
        <v>12</v>
      </c>
      <c r="D23" s="15" t="s">
        <v>13</v>
      </c>
      <c r="E23" s="15" t="s">
        <v>31</v>
      </c>
      <c r="F23" s="27" t="s">
        <v>25</v>
      </c>
      <c r="G23" s="19">
        <v>0</v>
      </c>
      <c r="H23" s="19">
        <v>0.10206285496582301</v>
      </c>
      <c r="I23" s="18">
        <v>0.55118048321373</v>
      </c>
      <c r="J23" s="19">
        <v>0.9189832937415751</v>
      </c>
    </row>
    <row r="24" spans="1:10" ht="15.75" customHeight="1">
      <c r="A24" s="15">
        <v>941</v>
      </c>
      <c r="B24" s="16" t="s">
        <v>52</v>
      </c>
      <c r="C24" s="15" t="s">
        <v>24</v>
      </c>
      <c r="D24" s="15" t="s">
        <v>21</v>
      </c>
      <c r="E24" s="15" t="s">
        <v>31</v>
      </c>
      <c r="F24" s="27" t="s">
        <v>25</v>
      </c>
      <c r="G24" s="19">
        <v>0</v>
      </c>
      <c r="H24" s="19">
        <v>0.079015023221987</v>
      </c>
      <c r="I24" s="18">
        <v>0.48684849052667306</v>
      </c>
      <c r="J24" s="19">
        <v>0.9149622944776271</v>
      </c>
    </row>
    <row r="25" spans="1:10" ht="15.75" customHeight="1">
      <c r="A25" s="15">
        <v>957</v>
      </c>
      <c r="B25" s="16" t="s">
        <v>53</v>
      </c>
      <c r="C25" s="15" t="s">
        <v>24</v>
      </c>
      <c r="D25" s="15" t="s">
        <v>13</v>
      </c>
      <c r="E25" s="15" t="s">
        <v>25</v>
      </c>
      <c r="F25" s="17" t="s">
        <v>25</v>
      </c>
      <c r="G25" s="19">
        <v>0.000187894578615089</v>
      </c>
      <c r="H25" s="19">
        <v>0.0196650970105759</v>
      </c>
      <c r="I25" s="18">
        <v>0.46774404857677304</v>
      </c>
      <c r="J25" s="19">
        <v>0.9487204955838251</v>
      </c>
    </row>
    <row r="26" spans="1:10" ht="15.75" customHeight="1">
      <c r="A26" s="15">
        <v>975</v>
      </c>
      <c r="B26" s="16" t="s">
        <v>54</v>
      </c>
      <c r="C26" s="15" t="s">
        <v>48</v>
      </c>
      <c r="D26" s="15" t="s">
        <v>13</v>
      </c>
      <c r="E26" s="15" t="s">
        <v>29</v>
      </c>
      <c r="F26" s="17" t="s">
        <v>25</v>
      </c>
      <c r="G26" s="19">
        <v>0</v>
      </c>
      <c r="H26" s="19">
        <v>0.0706531812604134</v>
      </c>
      <c r="I26" s="18">
        <v>0.44748845905716506</v>
      </c>
      <c r="J26" s="19">
        <v>0.9283025412540361</v>
      </c>
    </row>
    <row r="27" spans="1:10" ht="15.75" customHeight="1">
      <c r="A27" s="15">
        <v>982</v>
      </c>
      <c r="B27" s="16" t="s">
        <v>55</v>
      </c>
      <c r="C27" s="15" t="s">
        <v>56</v>
      </c>
      <c r="D27" s="15" t="s">
        <v>13</v>
      </c>
      <c r="E27" s="15" t="s">
        <v>29</v>
      </c>
      <c r="F27" s="17" t="s">
        <v>25</v>
      </c>
      <c r="G27" s="19">
        <v>0</v>
      </c>
      <c r="H27" s="19">
        <v>0.0124221000697377</v>
      </c>
      <c r="I27" s="18">
        <v>0.441275122254066</v>
      </c>
      <c r="J27" s="19">
        <v>0.9351663200641781</v>
      </c>
    </row>
    <row r="28" spans="1:10" ht="15.75" customHeight="1">
      <c r="A28" s="15">
        <v>1046</v>
      </c>
      <c r="B28" s="16" t="s">
        <v>57</v>
      </c>
      <c r="C28" s="15" t="s">
        <v>24</v>
      </c>
      <c r="D28" s="15" t="s">
        <v>13</v>
      </c>
      <c r="E28" s="15" t="s">
        <v>31</v>
      </c>
      <c r="F28" s="27" t="s">
        <v>25</v>
      </c>
      <c r="G28" s="19">
        <v>0</v>
      </c>
      <c r="H28" s="19">
        <v>0.0391647193219358</v>
      </c>
      <c r="I28" s="18">
        <v>0.392303331693069</v>
      </c>
      <c r="J28" s="19">
        <v>0.9089647256853781</v>
      </c>
    </row>
    <row r="29" spans="1:10" ht="15.75" customHeight="1">
      <c r="A29" s="15">
        <v>1087</v>
      </c>
      <c r="B29" s="16" t="s">
        <v>58</v>
      </c>
      <c r="C29" s="15" t="s">
        <v>50</v>
      </c>
      <c r="D29" s="15" t="s">
        <v>28</v>
      </c>
      <c r="E29" s="15" t="s">
        <v>25</v>
      </c>
      <c r="F29" s="17" t="s">
        <v>29</v>
      </c>
      <c r="G29" s="19">
        <v>0</v>
      </c>
      <c r="H29" s="19">
        <v>0.032599735690456</v>
      </c>
      <c r="I29" s="18">
        <v>0.37082543885130603</v>
      </c>
      <c r="J29" s="19">
        <v>0.8706824372342651</v>
      </c>
    </row>
    <row r="30" spans="1:10" ht="15.75" customHeight="1">
      <c r="A30" s="15">
        <v>1111</v>
      </c>
      <c r="B30" s="16" t="s">
        <v>59</v>
      </c>
      <c r="C30" s="15" t="s">
        <v>18</v>
      </c>
      <c r="D30" s="15" t="s">
        <v>28</v>
      </c>
      <c r="E30" s="15" t="s">
        <v>29</v>
      </c>
      <c r="F30" s="17" t="s">
        <v>29</v>
      </c>
      <c r="G30" s="19">
        <v>0</v>
      </c>
      <c r="H30" s="19">
        <v>0.047828886316762596</v>
      </c>
      <c r="I30" s="18">
        <v>0.357302995825639</v>
      </c>
      <c r="J30" s="19">
        <v>0.901477565878347</v>
      </c>
    </row>
    <row r="31" spans="1:10" ht="15.75" customHeight="1">
      <c r="A31" s="15">
        <v>1169</v>
      </c>
      <c r="B31" s="16" t="s">
        <v>60</v>
      </c>
      <c r="C31" s="15" t="s">
        <v>61</v>
      </c>
      <c r="D31" s="15" t="s">
        <v>13</v>
      </c>
      <c r="E31" s="15" t="s">
        <v>29</v>
      </c>
      <c r="F31" s="17" t="s">
        <v>29</v>
      </c>
      <c r="G31" s="19">
        <v>0</v>
      </c>
      <c r="H31" s="19">
        <v>0.0247961660075226</v>
      </c>
      <c r="I31" s="18">
        <v>0.323949519855601</v>
      </c>
      <c r="J31" s="19">
        <v>0.868657590002861</v>
      </c>
    </row>
    <row r="32" spans="1:10" ht="15.75" customHeight="1">
      <c r="A32" s="15">
        <v>1196</v>
      </c>
      <c r="B32" s="16" t="s">
        <v>62</v>
      </c>
      <c r="C32" s="15" t="s">
        <v>12</v>
      </c>
      <c r="D32" s="15" t="s">
        <v>28</v>
      </c>
      <c r="E32" s="15" t="s">
        <v>29</v>
      </c>
      <c r="F32" s="17" t="s">
        <v>29</v>
      </c>
      <c r="G32" s="19">
        <v>0.00017458100558659302</v>
      </c>
      <c r="H32" s="19">
        <v>0.0485611497641803</v>
      </c>
      <c r="I32" s="18">
        <v>0.30800078703612704</v>
      </c>
      <c r="J32" s="19">
        <v>0.884386082929229</v>
      </c>
    </row>
    <row r="33" spans="1:10" ht="15.75" customHeight="1">
      <c r="A33" s="15">
        <v>1214</v>
      </c>
      <c r="B33" s="16" t="s">
        <v>63</v>
      </c>
      <c r="C33" s="15" t="s">
        <v>18</v>
      </c>
      <c r="D33" s="15" t="s">
        <v>28</v>
      </c>
      <c r="E33" s="15" t="s">
        <v>29</v>
      </c>
      <c r="F33" s="17" t="s">
        <v>29</v>
      </c>
      <c r="G33" s="19">
        <v>0</v>
      </c>
      <c r="H33" s="19">
        <v>0.0396022420952959</v>
      </c>
      <c r="I33" s="18">
        <v>0.30131855688110804</v>
      </c>
      <c r="J33" s="19">
        <v>0.7682550593794041</v>
      </c>
    </row>
    <row r="34" spans="1:10" ht="15.75" customHeight="1">
      <c r="A34" s="15">
        <v>1222</v>
      </c>
      <c r="B34" s="16" t="s">
        <v>64</v>
      </c>
      <c r="C34" s="15" t="s">
        <v>24</v>
      </c>
      <c r="D34" s="15" t="s">
        <v>65</v>
      </c>
      <c r="E34" s="15" t="s">
        <v>37</v>
      </c>
      <c r="F34" s="27" t="s">
        <v>29</v>
      </c>
      <c r="G34" s="19">
        <v>0.0015658437287958701</v>
      </c>
      <c r="H34" s="19">
        <v>0.0144674263112127</v>
      </c>
      <c r="I34" s="18">
        <v>0.29773784937748804</v>
      </c>
      <c r="J34" s="19">
        <v>0.7634753261481391</v>
      </c>
    </row>
    <row r="35" spans="1:10" ht="15.75" customHeight="1">
      <c r="A35" s="15">
        <v>1226</v>
      </c>
      <c r="B35" s="16" t="s">
        <v>66</v>
      </c>
      <c r="C35" s="15" t="s">
        <v>24</v>
      </c>
      <c r="D35" s="15" t="s">
        <v>13</v>
      </c>
      <c r="E35" s="15" t="s">
        <v>29</v>
      </c>
      <c r="F35" s="17" t="s">
        <v>29</v>
      </c>
      <c r="G35" s="19">
        <v>0</v>
      </c>
      <c r="H35" s="19">
        <v>0.021649889923089898</v>
      </c>
      <c r="I35" s="18">
        <v>0.29456540578524504</v>
      </c>
      <c r="J35" s="19">
        <v>0.828046287650509</v>
      </c>
    </row>
    <row r="36" spans="1:10" ht="15.75" customHeight="1">
      <c r="A36" s="15">
        <v>1255</v>
      </c>
      <c r="B36" s="16" t="s">
        <v>67</v>
      </c>
      <c r="C36" s="15" t="s">
        <v>24</v>
      </c>
      <c r="D36" s="15" t="s">
        <v>28</v>
      </c>
      <c r="E36" s="15" t="s">
        <v>29</v>
      </c>
      <c r="F36" s="17" t="s">
        <v>29</v>
      </c>
      <c r="G36" s="19">
        <v>6.998096517747E-05</v>
      </c>
      <c r="H36" s="19">
        <v>0.010872877705225499</v>
      </c>
      <c r="I36" s="18">
        <v>0.280391627943403</v>
      </c>
      <c r="J36" s="19">
        <v>0.8813863461429821</v>
      </c>
    </row>
    <row r="37" spans="1:10" ht="15.75" customHeight="1">
      <c r="A37" s="15">
        <v>1287</v>
      </c>
      <c r="B37" s="16" t="s">
        <v>68</v>
      </c>
      <c r="C37" s="15" t="s">
        <v>24</v>
      </c>
      <c r="D37" s="15" t="s">
        <v>28</v>
      </c>
      <c r="E37" s="15" t="s">
        <v>25</v>
      </c>
      <c r="F37" s="17" t="s">
        <v>29</v>
      </c>
      <c r="G37" s="19">
        <v>0</v>
      </c>
      <c r="H37" s="19">
        <v>0.00400040716612375</v>
      </c>
      <c r="I37" s="18">
        <v>0.26752673533257104</v>
      </c>
      <c r="J37" s="19">
        <v>0.8904660600370261</v>
      </c>
    </row>
    <row r="38" spans="1:10" ht="15.75" customHeight="1">
      <c r="A38" s="15">
        <v>1359</v>
      </c>
      <c r="B38" s="16" t="s">
        <v>69</v>
      </c>
      <c r="C38" s="15" t="s">
        <v>24</v>
      </c>
      <c r="D38" s="15" t="s">
        <v>28</v>
      </c>
      <c r="E38" s="15" t="s">
        <v>29</v>
      </c>
      <c r="F38" s="17" t="s">
        <v>29</v>
      </c>
      <c r="G38" s="19">
        <v>0</v>
      </c>
      <c r="H38" s="19">
        <v>0.00389291740933184</v>
      </c>
      <c r="I38" s="18">
        <v>0.23441106048218902</v>
      </c>
      <c r="J38" s="19">
        <v>0.9223661098080761</v>
      </c>
    </row>
    <row r="39" spans="1:10" ht="15.75" customHeight="1">
      <c r="A39" s="15">
        <v>1361</v>
      </c>
      <c r="B39" s="16" t="s">
        <v>70</v>
      </c>
      <c r="C39" s="15" t="s">
        <v>41</v>
      </c>
      <c r="D39" s="15" t="s">
        <v>13</v>
      </c>
      <c r="E39" s="15" t="s">
        <v>31</v>
      </c>
      <c r="F39" s="27" t="s">
        <v>29</v>
      </c>
      <c r="G39" s="19">
        <v>0</v>
      </c>
      <c r="H39" s="19">
        <v>0.00568716474453566</v>
      </c>
      <c r="I39" s="18">
        <v>0.233165463692482</v>
      </c>
      <c r="J39" s="19">
        <v>0.8620070279648461</v>
      </c>
    </row>
    <row r="40" spans="1:10" ht="15.75" customHeight="1">
      <c r="A40" s="15">
        <v>1406</v>
      </c>
      <c r="B40" s="16" t="s">
        <v>71</v>
      </c>
      <c r="C40" s="15" t="s">
        <v>27</v>
      </c>
      <c r="D40" s="15" t="s">
        <v>28</v>
      </c>
      <c r="E40" s="15" t="s">
        <v>29</v>
      </c>
      <c r="F40" s="17" t="s">
        <v>29</v>
      </c>
      <c r="G40" s="19">
        <v>0</v>
      </c>
      <c r="H40" s="19">
        <v>0.00626373794576234</v>
      </c>
      <c r="I40" s="18">
        <v>0.217397974256539</v>
      </c>
      <c r="J40" s="19">
        <v>0.8105773646226421</v>
      </c>
    </row>
    <row r="41" spans="1:10" ht="15.75" customHeight="1">
      <c r="A41" s="15">
        <v>1427</v>
      </c>
      <c r="B41" s="16" t="s">
        <v>72</v>
      </c>
      <c r="C41" s="15" t="s">
        <v>56</v>
      </c>
      <c r="D41" s="15" t="s">
        <v>28</v>
      </c>
      <c r="E41" s="15" t="s">
        <v>29</v>
      </c>
      <c r="F41" s="17" t="s">
        <v>29</v>
      </c>
      <c r="G41" s="19">
        <v>0</v>
      </c>
      <c r="H41" s="19">
        <v>0.00410634130040359</v>
      </c>
      <c r="I41" s="18">
        <v>0.20726567511971702</v>
      </c>
      <c r="J41" s="19">
        <v>0.8418673363930961</v>
      </c>
    </row>
    <row r="42" spans="1:10" ht="15.75" customHeight="1">
      <c r="A42" s="15">
        <v>1556</v>
      </c>
      <c r="B42" s="16" t="s">
        <v>73</v>
      </c>
      <c r="C42" s="15" t="s">
        <v>41</v>
      </c>
      <c r="D42" s="15" t="s">
        <v>13</v>
      </c>
      <c r="E42" s="15" t="s">
        <v>29</v>
      </c>
      <c r="F42" s="17" t="s">
        <v>29</v>
      </c>
      <c r="G42" s="19">
        <v>0</v>
      </c>
      <c r="H42" s="19">
        <v>0</v>
      </c>
      <c r="I42" s="18">
        <v>0</v>
      </c>
      <c r="J42" s="19">
        <v>0</v>
      </c>
    </row>
    <row r="43" spans="1:10" ht="15.75" customHeight="1">
      <c r="A43" s="15">
        <v>1657</v>
      </c>
      <c r="B43" s="16" t="s">
        <v>74</v>
      </c>
      <c r="C43" s="15" t="s">
        <v>27</v>
      </c>
      <c r="D43" s="15" t="s">
        <v>75</v>
      </c>
      <c r="E43" s="15" t="s">
        <v>31</v>
      </c>
      <c r="F43" s="17" t="s">
        <v>31</v>
      </c>
      <c r="G43" s="19">
        <v>0</v>
      </c>
      <c r="H43" s="19">
        <v>0.00037944714497762505</v>
      </c>
      <c r="I43" s="19">
        <v>0.16924138652404902</v>
      </c>
      <c r="J43" s="18">
        <v>0.7755790434153811</v>
      </c>
    </row>
    <row r="44" spans="1:10" ht="15.75" customHeight="1">
      <c r="A44" s="15">
        <v>1661</v>
      </c>
      <c r="B44" s="16" t="s">
        <v>76</v>
      </c>
      <c r="C44" s="15" t="s">
        <v>50</v>
      </c>
      <c r="D44" s="15" t="s">
        <v>13</v>
      </c>
      <c r="E44" s="15" t="s">
        <v>31</v>
      </c>
      <c r="F44" s="17" t="s">
        <v>31</v>
      </c>
      <c r="G44" s="19">
        <v>0</v>
      </c>
      <c r="H44" s="19">
        <v>0.0051082356614211505</v>
      </c>
      <c r="I44" s="19">
        <v>0.149746965431478</v>
      </c>
      <c r="J44" s="18">
        <v>0.774201046944872</v>
      </c>
    </row>
    <row r="45" spans="1:10" ht="15.75" customHeight="1">
      <c r="A45" s="15">
        <v>1675</v>
      </c>
      <c r="B45" s="16" t="s">
        <v>77</v>
      </c>
      <c r="C45" s="15" t="s">
        <v>39</v>
      </c>
      <c r="D45" s="15" t="s">
        <v>28</v>
      </c>
      <c r="E45" s="15" t="s">
        <v>31</v>
      </c>
      <c r="F45" s="17" t="s">
        <v>31</v>
      </c>
      <c r="G45" s="19">
        <v>0</v>
      </c>
      <c r="H45" s="19">
        <v>0</v>
      </c>
      <c r="I45" s="19">
        <v>0.0352300251354498</v>
      </c>
      <c r="J45" s="18">
        <v>0.7648656841461131</v>
      </c>
    </row>
    <row r="46" spans="1:10" ht="15.75" customHeight="1">
      <c r="A46" s="15">
        <v>1682</v>
      </c>
      <c r="B46" s="16" t="s">
        <v>78</v>
      </c>
      <c r="C46" s="15" t="s">
        <v>18</v>
      </c>
      <c r="D46" s="15" t="s">
        <v>75</v>
      </c>
      <c r="E46" s="15" t="s">
        <v>31</v>
      </c>
      <c r="F46" s="17" t="s">
        <v>31</v>
      </c>
      <c r="G46" s="19">
        <v>0</v>
      </c>
      <c r="H46" s="19">
        <v>0.0358642036590901</v>
      </c>
      <c r="I46" s="19">
        <v>0.17576613690862702</v>
      </c>
      <c r="J46" s="18">
        <v>0.759829881253353</v>
      </c>
    </row>
    <row r="47" spans="1:10" ht="15.75" customHeight="1">
      <c r="A47" s="15">
        <v>1707</v>
      </c>
      <c r="B47" s="16" t="s">
        <v>79</v>
      </c>
      <c r="C47" s="15" t="s">
        <v>18</v>
      </c>
      <c r="D47" s="15" t="s">
        <v>75</v>
      </c>
      <c r="E47" s="15" t="s">
        <v>31</v>
      </c>
      <c r="F47" s="17" t="s">
        <v>31</v>
      </c>
      <c r="G47" s="19">
        <v>0</v>
      </c>
      <c r="H47" s="19">
        <v>0.0083798026177164</v>
      </c>
      <c r="I47" s="19">
        <v>0.16357321928905602</v>
      </c>
      <c r="J47" s="18">
        <v>0.744538828756779</v>
      </c>
    </row>
    <row r="48" spans="1:10" ht="15.75" customHeight="1">
      <c r="A48" s="15">
        <v>1772</v>
      </c>
      <c r="B48" s="16" t="s">
        <v>80</v>
      </c>
      <c r="C48" s="15" t="s">
        <v>48</v>
      </c>
      <c r="D48" s="15" t="s">
        <v>28</v>
      </c>
      <c r="E48" s="15" t="s">
        <v>31</v>
      </c>
      <c r="F48" s="17" t="s">
        <v>31</v>
      </c>
      <c r="G48" s="19">
        <v>0</v>
      </c>
      <c r="H48" s="19">
        <v>0</v>
      </c>
      <c r="I48" s="19">
        <v>0.10053139691741901</v>
      </c>
      <c r="J48" s="18">
        <v>0.7079865308350961</v>
      </c>
    </row>
    <row r="49" spans="1:10" ht="15.75" customHeight="1">
      <c r="A49" s="15">
        <v>1798</v>
      </c>
      <c r="B49" s="16" t="s">
        <v>81</v>
      </c>
      <c r="C49" s="15" t="s">
        <v>27</v>
      </c>
      <c r="D49" s="15" t="s">
        <v>13</v>
      </c>
      <c r="E49" s="15" t="s">
        <v>31</v>
      </c>
      <c r="F49" s="17" t="s">
        <v>31</v>
      </c>
      <c r="G49" s="19">
        <v>0</v>
      </c>
      <c r="H49" s="19">
        <v>0</v>
      </c>
      <c r="I49" s="19">
        <v>0.0410790025408491</v>
      </c>
      <c r="J49" s="18">
        <v>0.6952292358994351</v>
      </c>
    </row>
    <row r="50" spans="1:10" ht="15.75" customHeight="1">
      <c r="A50" s="15">
        <v>1806</v>
      </c>
      <c r="B50" s="16" t="s">
        <v>82</v>
      </c>
      <c r="C50" s="15" t="s">
        <v>83</v>
      </c>
      <c r="D50" s="15" t="s">
        <v>28</v>
      </c>
      <c r="E50" s="15" t="s">
        <v>31</v>
      </c>
      <c r="F50" s="17" t="s">
        <v>31</v>
      </c>
      <c r="G50" s="19">
        <v>0</v>
      </c>
      <c r="H50" s="19">
        <v>0.00121432908318155</v>
      </c>
      <c r="I50" s="19">
        <v>0.0776111406911628</v>
      </c>
      <c r="J50" s="18">
        <v>0.6917763744039991</v>
      </c>
    </row>
    <row r="51" spans="1:10" ht="15.75" customHeight="1">
      <c r="A51" s="15">
        <v>1827</v>
      </c>
      <c r="B51" s="16" t="s">
        <v>84</v>
      </c>
      <c r="C51" s="15" t="s">
        <v>27</v>
      </c>
      <c r="D51" s="15" t="s">
        <v>13</v>
      </c>
      <c r="E51" s="15" t="s">
        <v>31</v>
      </c>
      <c r="F51" s="17" t="s">
        <v>31</v>
      </c>
      <c r="G51" s="19">
        <v>0</v>
      </c>
      <c r="H51" s="19">
        <v>0</v>
      </c>
      <c r="I51" s="19">
        <v>0.12592494082400302</v>
      </c>
      <c r="J51" s="18">
        <v>0.682065871081592</v>
      </c>
    </row>
    <row r="52" spans="1:10" ht="15.75" customHeight="1">
      <c r="A52" s="15">
        <v>1889</v>
      </c>
      <c r="B52" s="16" t="s">
        <v>85</v>
      </c>
      <c r="C52" s="15" t="s">
        <v>18</v>
      </c>
      <c r="D52" s="15" t="s">
        <v>13</v>
      </c>
      <c r="E52" s="15" t="s">
        <v>31</v>
      </c>
      <c r="F52" s="17" t="s">
        <v>31</v>
      </c>
      <c r="G52" s="19">
        <v>0</v>
      </c>
      <c r="H52" s="19">
        <v>0.00010992393263862</v>
      </c>
      <c r="I52" s="19">
        <v>0.0978968637632685</v>
      </c>
      <c r="J52" s="18">
        <v>0.654113624461196</v>
      </c>
    </row>
    <row r="53" spans="1:10" ht="15.75" customHeight="1">
      <c r="A53" s="15">
        <v>1895</v>
      </c>
      <c r="B53" s="16" t="s">
        <v>86</v>
      </c>
      <c r="C53" s="15" t="s">
        <v>56</v>
      </c>
      <c r="D53" s="15" t="s">
        <v>75</v>
      </c>
      <c r="E53" s="15" t="s">
        <v>33</v>
      </c>
      <c r="F53" s="17" t="s">
        <v>31</v>
      </c>
      <c r="G53" s="19">
        <v>0</v>
      </c>
      <c r="H53" s="19">
        <v>0.018792603864835</v>
      </c>
      <c r="I53" s="19">
        <v>0.141819585844756</v>
      </c>
      <c r="J53" s="18">
        <v>0.652495292760192</v>
      </c>
    </row>
    <row r="54" spans="1:10" ht="15.75" customHeight="1">
      <c r="A54" s="15">
        <v>1899</v>
      </c>
      <c r="B54" s="16" t="s">
        <v>87</v>
      </c>
      <c r="C54" s="15" t="s">
        <v>18</v>
      </c>
      <c r="D54" s="15" t="s">
        <v>13</v>
      </c>
      <c r="E54" s="15" t="s">
        <v>31</v>
      </c>
      <c r="F54" s="17" t="s">
        <v>31</v>
      </c>
      <c r="G54" s="19">
        <v>0</v>
      </c>
      <c r="H54" s="19">
        <v>0.00031263026260942503</v>
      </c>
      <c r="I54" s="19">
        <v>0.0825061255859024</v>
      </c>
      <c r="J54" s="18">
        <v>0.6507127070185581</v>
      </c>
    </row>
    <row r="55" spans="1:10" ht="15.75" customHeight="1">
      <c r="A55" s="15">
        <v>1954</v>
      </c>
      <c r="B55" s="16" t="s">
        <v>88</v>
      </c>
      <c r="C55" s="15" t="s">
        <v>18</v>
      </c>
      <c r="D55" s="15" t="s">
        <v>13</v>
      </c>
      <c r="E55" s="15" t="s">
        <v>31</v>
      </c>
      <c r="F55" s="17" t="s">
        <v>31</v>
      </c>
      <c r="G55" s="19">
        <v>0</v>
      </c>
      <c r="H55" s="19">
        <v>0.00498503929975</v>
      </c>
      <c r="I55" s="19">
        <v>0.0620057291423234</v>
      </c>
      <c r="J55" s="18">
        <v>0.6284093546756531</v>
      </c>
    </row>
    <row r="56" spans="1:10" ht="15.75" customHeight="1">
      <c r="A56" s="15">
        <v>2004</v>
      </c>
      <c r="B56" s="16" t="s">
        <v>89</v>
      </c>
      <c r="C56" s="15" t="s">
        <v>50</v>
      </c>
      <c r="D56" s="15" t="s">
        <v>75</v>
      </c>
      <c r="E56" s="15" t="s">
        <v>31</v>
      </c>
      <c r="F56" s="17" t="s">
        <v>31</v>
      </c>
      <c r="G56" s="19">
        <v>0</v>
      </c>
      <c r="H56" s="19">
        <v>0.00801165464658589</v>
      </c>
      <c r="I56" s="19">
        <v>0.0806899722623919</v>
      </c>
      <c r="J56" s="18">
        <v>0.6087748293371981</v>
      </c>
    </row>
    <row r="57" spans="1:10" ht="15.75" customHeight="1">
      <c r="A57" s="15">
        <v>2015</v>
      </c>
      <c r="B57" s="16" t="s">
        <v>90</v>
      </c>
      <c r="C57" s="15" t="s">
        <v>56</v>
      </c>
      <c r="D57" s="15" t="s">
        <v>28</v>
      </c>
      <c r="E57" s="15" t="s">
        <v>31</v>
      </c>
      <c r="F57" s="17" t="s">
        <v>31</v>
      </c>
      <c r="G57" s="19">
        <v>0</v>
      </c>
      <c r="H57" s="19">
        <v>0.00147449247172242</v>
      </c>
      <c r="I57" s="19">
        <v>0.0222789072994433</v>
      </c>
      <c r="J57" s="18">
        <v>0.604918700123065</v>
      </c>
    </row>
    <row r="58" spans="1:10" ht="15.75" customHeight="1">
      <c r="A58" s="15">
        <v>2037</v>
      </c>
      <c r="B58" s="16" t="s">
        <v>91</v>
      </c>
      <c r="C58" s="15" t="s">
        <v>50</v>
      </c>
      <c r="D58" s="15" t="s">
        <v>75</v>
      </c>
      <c r="E58" s="15" t="s">
        <v>31</v>
      </c>
      <c r="F58" s="17" t="s">
        <v>31</v>
      </c>
      <c r="G58" s="19">
        <v>0</v>
      </c>
      <c r="H58" s="19">
        <v>0</v>
      </c>
      <c r="I58" s="19">
        <v>0.050433113742285006</v>
      </c>
      <c r="J58" s="18">
        <v>0.594056312524435</v>
      </c>
    </row>
    <row r="59" spans="1:10" ht="15.75" customHeight="1">
      <c r="A59" s="15">
        <v>2068</v>
      </c>
      <c r="B59" s="16" t="s">
        <v>92</v>
      </c>
      <c r="C59" s="15" t="s">
        <v>93</v>
      </c>
      <c r="D59" s="15" t="s">
        <v>13</v>
      </c>
      <c r="E59" s="15" t="s">
        <v>31</v>
      </c>
      <c r="F59" s="17" t="s">
        <v>31</v>
      </c>
      <c r="G59" s="19">
        <v>0</v>
      </c>
      <c r="H59" s="19">
        <v>0</v>
      </c>
      <c r="I59" s="19">
        <v>0.0313185324798379</v>
      </c>
      <c r="J59" s="18">
        <v>0.5833319236170991</v>
      </c>
    </row>
    <row r="60" spans="1:10" ht="15.75" customHeight="1">
      <c r="A60" s="15">
        <v>2238</v>
      </c>
      <c r="B60" s="16" t="s">
        <v>94</v>
      </c>
      <c r="C60" s="15" t="s">
        <v>24</v>
      </c>
      <c r="D60" s="15" t="s">
        <v>13</v>
      </c>
      <c r="E60" s="15" t="s">
        <v>33</v>
      </c>
      <c r="F60" s="17" t="s">
        <v>33</v>
      </c>
      <c r="G60" s="19">
        <v>0</v>
      </c>
      <c r="H60" s="19">
        <v>0.00578051316326915</v>
      </c>
      <c r="I60" s="19">
        <v>0.022136808370325698</v>
      </c>
      <c r="J60" s="18">
        <v>0.52311911027448</v>
      </c>
    </row>
    <row r="61" spans="1:10" ht="15.75" customHeight="1">
      <c r="A61" s="15">
        <v>2280</v>
      </c>
      <c r="B61" s="16" t="s">
        <v>95</v>
      </c>
      <c r="C61" s="15" t="s">
        <v>18</v>
      </c>
      <c r="D61" s="15" t="s">
        <v>13</v>
      </c>
      <c r="E61" s="15" t="s">
        <v>35</v>
      </c>
      <c r="F61" s="17" t="s">
        <v>33</v>
      </c>
      <c r="G61" s="19">
        <v>0</v>
      </c>
      <c r="H61" s="19">
        <v>0.0005154740397455</v>
      </c>
      <c r="I61" s="19">
        <v>0.14762852820448702</v>
      </c>
      <c r="J61" s="18">
        <v>0.51167945035946</v>
      </c>
    </row>
    <row r="62" spans="1:10" ht="15.75" customHeight="1">
      <c r="A62" s="15">
        <v>2311</v>
      </c>
      <c r="B62" s="16" t="s">
        <v>96</v>
      </c>
      <c r="C62" s="15" t="s">
        <v>27</v>
      </c>
      <c r="D62" s="15" t="s">
        <v>13</v>
      </c>
      <c r="E62" s="15" t="s">
        <v>33</v>
      </c>
      <c r="F62" s="17" t="s">
        <v>33</v>
      </c>
      <c r="G62" s="19">
        <v>0</v>
      </c>
      <c r="H62" s="19">
        <v>0</v>
      </c>
      <c r="I62" s="19">
        <v>0.00277316757162188</v>
      </c>
      <c r="J62" s="18">
        <v>0.498018017321514</v>
      </c>
    </row>
    <row r="63" spans="1:10" ht="15.75" customHeight="1">
      <c r="A63" s="15">
        <v>2331</v>
      </c>
      <c r="B63" s="16" t="s">
        <v>97</v>
      </c>
      <c r="C63" s="15" t="s">
        <v>48</v>
      </c>
      <c r="D63" s="15" t="s">
        <v>13</v>
      </c>
      <c r="E63" s="15" t="s">
        <v>31</v>
      </c>
      <c r="F63" s="17" t="s">
        <v>33</v>
      </c>
      <c r="G63" s="19">
        <v>0</v>
      </c>
      <c r="H63" s="19">
        <v>0</v>
      </c>
      <c r="I63" s="19">
        <v>0.06520701188049101</v>
      </c>
      <c r="J63" s="18">
        <v>0.49194968638234204</v>
      </c>
    </row>
    <row r="64" spans="1:10" ht="15.75" customHeight="1">
      <c r="A64" s="15">
        <v>2358</v>
      </c>
      <c r="B64" s="16" t="s">
        <v>98</v>
      </c>
      <c r="C64" s="15" t="s">
        <v>27</v>
      </c>
      <c r="D64" s="15" t="s">
        <v>28</v>
      </c>
      <c r="E64" s="15" t="s">
        <v>31</v>
      </c>
      <c r="F64" s="17" t="s">
        <v>33</v>
      </c>
      <c r="G64" s="19">
        <v>0</v>
      </c>
      <c r="H64" s="19">
        <v>0</v>
      </c>
      <c r="I64" s="19">
        <v>0.0033755738811664803</v>
      </c>
      <c r="J64" s="18">
        <v>0.47987996461306903</v>
      </c>
    </row>
    <row r="65" spans="1:10" ht="15.75" customHeight="1">
      <c r="A65" s="15">
        <v>2373</v>
      </c>
      <c r="B65" s="16" t="s">
        <v>99</v>
      </c>
      <c r="C65" s="15" t="s">
        <v>27</v>
      </c>
      <c r="D65" s="15" t="s">
        <v>28</v>
      </c>
      <c r="E65" s="15" t="s">
        <v>33</v>
      </c>
      <c r="F65" s="17" t="s">
        <v>33</v>
      </c>
      <c r="G65" s="19">
        <v>0</v>
      </c>
      <c r="H65" s="19">
        <v>0</v>
      </c>
      <c r="I65" s="19">
        <v>0.0228742324500206</v>
      </c>
      <c r="J65" s="18">
        <v>0.47468037489497805</v>
      </c>
    </row>
    <row r="66" spans="1:10" ht="15.75" customHeight="1">
      <c r="A66" s="15">
        <v>2443</v>
      </c>
      <c r="B66" s="16" t="s">
        <v>100</v>
      </c>
      <c r="C66" s="15" t="s">
        <v>24</v>
      </c>
      <c r="D66" s="15" t="s">
        <v>75</v>
      </c>
      <c r="E66" s="15" t="s">
        <v>35</v>
      </c>
      <c r="F66" s="17" t="s">
        <v>33</v>
      </c>
      <c r="G66" s="19">
        <v>0</v>
      </c>
      <c r="H66" s="19">
        <v>0</v>
      </c>
      <c r="I66" s="19">
        <v>0.0009778739414792</v>
      </c>
      <c r="J66" s="18">
        <v>0.45083903638576206</v>
      </c>
    </row>
    <row r="67" spans="1:10" ht="15.75" customHeight="1">
      <c r="A67" s="15">
        <v>2483</v>
      </c>
      <c r="B67" s="16" t="s">
        <v>101</v>
      </c>
      <c r="C67" s="15" t="s">
        <v>61</v>
      </c>
      <c r="D67" s="15" t="s">
        <v>13</v>
      </c>
      <c r="E67" s="15" t="s">
        <v>35</v>
      </c>
      <c r="F67" s="17" t="s">
        <v>33</v>
      </c>
      <c r="G67" s="19">
        <v>0</v>
      </c>
      <c r="H67" s="19">
        <v>0</v>
      </c>
      <c r="I67" s="19">
        <v>0.0058869701726844996</v>
      </c>
      <c r="J67" s="18">
        <v>0.43941363938349604</v>
      </c>
    </row>
    <row r="68" spans="1:10" ht="15.75" customHeight="1">
      <c r="A68" s="15">
        <v>2495</v>
      </c>
      <c r="B68" s="16" t="s">
        <v>102</v>
      </c>
      <c r="C68" s="15" t="s">
        <v>50</v>
      </c>
      <c r="D68" s="15" t="s">
        <v>28</v>
      </c>
      <c r="E68" s="15" t="s">
        <v>31</v>
      </c>
      <c r="F68" s="17" t="s">
        <v>33</v>
      </c>
      <c r="G68" s="19">
        <v>0</v>
      </c>
      <c r="H68" s="19">
        <v>0</v>
      </c>
      <c r="I68" s="19">
        <v>0.00127596902020768</v>
      </c>
      <c r="J68" s="18">
        <v>0.435790975680644</v>
      </c>
    </row>
    <row r="69" spans="1:10" ht="15.75" customHeight="1">
      <c r="A69" s="15">
        <v>2605</v>
      </c>
      <c r="B69" s="16" t="s">
        <v>103</v>
      </c>
      <c r="C69" s="15" t="s">
        <v>56</v>
      </c>
      <c r="D69" s="15" t="s">
        <v>28</v>
      </c>
      <c r="E69" s="15" t="s">
        <v>33</v>
      </c>
      <c r="F69" s="17" t="s">
        <v>33</v>
      </c>
      <c r="G69" s="19">
        <v>0</v>
      </c>
      <c r="H69" s="19">
        <v>0.0006031217582204761</v>
      </c>
      <c r="I69" s="19">
        <v>0.027078747890023198</v>
      </c>
      <c r="J69" s="18">
        <v>0.40761058456159105</v>
      </c>
    </row>
    <row r="70" spans="1:10" ht="15.75" customHeight="1">
      <c r="A70" s="15">
        <v>2634</v>
      </c>
      <c r="B70" s="16" t="s">
        <v>104</v>
      </c>
      <c r="C70" s="15" t="s">
        <v>48</v>
      </c>
      <c r="D70" s="15" t="s">
        <v>28</v>
      </c>
      <c r="E70" s="15" t="s">
        <v>35</v>
      </c>
      <c r="F70" s="17" t="s">
        <v>33</v>
      </c>
      <c r="G70" s="19">
        <v>0</v>
      </c>
      <c r="H70" s="19">
        <v>0</v>
      </c>
      <c r="I70" s="19">
        <v>0.012744374452893</v>
      </c>
      <c r="J70" s="18">
        <v>0.40129764886996305</v>
      </c>
    </row>
    <row r="71" spans="1:10" ht="15.75" customHeight="1">
      <c r="A71" s="15">
        <v>2663</v>
      </c>
      <c r="B71" s="16" t="s">
        <v>105</v>
      </c>
      <c r="C71" s="15" t="s">
        <v>41</v>
      </c>
      <c r="D71" s="15" t="s">
        <v>28</v>
      </c>
      <c r="E71" s="15" t="s">
        <v>33</v>
      </c>
      <c r="F71" s="17" t="s">
        <v>33</v>
      </c>
      <c r="G71" s="19">
        <v>0</v>
      </c>
      <c r="H71" s="19">
        <v>0</v>
      </c>
      <c r="I71" s="19">
        <v>0</v>
      </c>
      <c r="J71" s="18">
        <v>0.394418677532253</v>
      </c>
    </row>
    <row r="72" spans="1:10" ht="15.75" customHeight="1">
      <c r="A72" s="15">
        <v>2704</v>
      </c>
      <c r="B72" s="16" t="s">
        <v>106</v>
      </c>
      <c r="C72" s="15" t="s">
        <v>27</v>
      </c>
      <c r="D72" s="15" t="s">
        <v>75</v>
      </c>
      <c r="E72" s="15" t="s">
        <v>33</v>
      </c>
      <c r="F72" s="17" t="s">
        <v>33</v>
      </c>
      <c r="G72" s="19">
        <v>0</v>
      </c>
      <c r="H72" s="19">
        <v>0</v>
      </c>
      <c r="I72" s="19">
        <v>0.0049414204198070305</v>
      </c>
      <c r="J72" s="18">
        <v>0.37979697078739405</v>
      </c>
    </row>
    <row r="73" spans="1:10" ht="15.75" customHeight="1">
      <c r="A73" s="15">
        <v>2713</v>
      </c>
      <c r="B73" s="16" t="s">
        <v>107</v>
      </c>
      <c r="C73" s="15" t="s">
        <v>56</v>
      </c>
      <c r="D73" s="15" t="s">
        <v>28</v>
      </c>
      <c r="E73" s="15" t="s">
        <v>33</v>
      </c>
      <c r="F73" s="17" t="s">
        <v>33</v>
      </c>
      <c r="G73" s="19">
        <v>0</v>
      </c>
      <c r="H73" s="19">
        <v>0</v>
      </c>
      <c r="I73" s="19">
        <v>0.0306738756858198</v>
      </c>
      <c r="J73" s="18">
        <v>0.37659827758326603</v>
      </c>
    </row>
    <row r="74" spans="1:10" ht="15.75" customHeight="1">
      <c r="A74" s="15">
        <v>2788</v>
      </c>
      <c r="B74" s="16" t="s">
        <v>108</v>
      </c>
      <c r="C74" s="15" t="s">
        <v>18</v>
      </c>
      <c r="D74" s="15" t="s">
        <v>75</v>
      </c>
      <c r="E74" s="15" t="s">
        <v>35</v>
      </c>
      <c r="F74" s="17" t="s">
        <v>33</v>
      </c>
      <c r="G74" s="19">
        <v>0</v>
      </c>
      <c r="H74" s="19">
        <v>0</v>
      </c>
      <c r="I74" s="19">
        <v>0.00391721923256745</v>
      </c>
      <c r="J74" s="18">
        <v>0.35730050142921</v>
      </c>
    </row>
    <row r="75" spans="1:10" ht="15.75" customHeight="1">
      <c r="A75" s="15">
        <v>2920</v>
      </c>
      <c r="B75" s="16" t="s">
        <v>109</v>
      </c>
      <c r="C75" s="15" t="s">
        <v>50</v>
      </c>
      <c r="D75" s="15" t="s">
        <v>28</v>
      </c>
      <c r="E75" s="15" t="s">
        <v>33</v>
      </c>
      <c r="F75" s="17" t="s">
        <v>35</v>
      </c>
      <c r="G75" s="19">
        <v>0</v>
      </c>
      <c r="H75" s="19">
        <v>0</v>
      </c>
      <c r="I75" s="19">
        <v>0.009499833752909251</v>
      </c>
      <c r="J75" s="18">
        <v>0.33126826325984604</v>
      </c>
    </row>
    <row r="76" spans="1:10" ht="15.75" customHeight="1">
      <c r="A76" s="15">
        <v>2933</v>
      </c>
      <c r="B76" s="16" t="s">
        <v>110</v>
      </c>
      <c r="C76" s="15" t="s">
        <v>41</v>
      </c>
      <c r="D76" s="15" t="s">
        <v>13</v>
      </c>
      <c r="E76" s="15" t="s">
        <v>35</v>
      </c>
      <c r="F76" s="17" t="s">
        <v>35</v>
      </c>
      <c r="G76" s="19">
        <v>0</v>
      </c>
      <c r="H76" s="19">
        <v>0</v>
      </c>
      <c r="I76" s="19">
        <v>0.00478669178160803</v>
      </c>
      <c r="J76" s="18">
        <v>0.329415071824797</v>
      </c>
    </row>
    <row r="77" spans="1:10" ht="15.75" customHeight="1">
      <c r="A77" s="15">
        <v>2956</v>
      </c>
      <c r="B77" s="16" t="s">
        <v>111</v>
      </c>
      <c r="C77" s="15" t="s">
        <v>24</v>
      </c>
      <c r="D77" s="15" t="s">
        <v>13</v>
      </c>
      <c r="E77" s="15" t="s">
        <v>112</v>
      </c>
      <c r="F77" s="27" t="s">
        <v>35</v>
      </c>
      <c r="G77" s="19">
        <v>0</v>
      </c>
      <c r="H77" s="19">
        <v>0.0105093966369931</v>
      </c>
      <c r="I77" s="19">
        <v>0.0266749100497918</v>
      </c>
      <c r="J77" s="18">
        <v>0.32445044789939204</v>
      </c>
    </row>
    <row r="78" spans="1:10" ht="15.75" customHeight="1">
      <c r="A78" s="15">
        <v>2986</v>
      </c>
      <c r="B78" s="16" t="s">
        <v>113</v>
      </c>
      <c r="C78" s="15" t="s">
        <v>24</v>
      </c>
      <c r="D78" s="15" t="s">
        <v>75</v>
      </c>
      <c r="E78" s="15" t="s">
        <v>35</v>
      </c>
      <c r="F78" s="17" t="s">
        <v>35</v>
      </c>
      <c r="G78" s="19">
        <v>0</v>
      </c>
      <c r="H78" s="19">
        <v>0</v>
      </c>
      <c r="I78" s="19">
        <v>0.0143312101910828</v>
      </c>
      <c r="J78" s="18">
        <v>0.312352381959771</v>
      </c>
    </row>
    <row r="79" spans="1:10" ht="15.75" customHeight="1">
      <c r="A79" s="15">
        <v>2990</v>
      </c>
      <c r="B79" s="16" t="s">
        <v>114</v>
      </c>
      <c r="C79" s="15" t="s">
        <v>50</v>
      </c>
      <c r="D79" s="15" t="s">
        <v>13</v>
      </c>
      <c r="E79" s="15" t="s">
        <v>35</v>
      </c>
      <c r="F79" s="17" t="s">
        <v>35</v>
      </c>
      <c r="G79" s="19">
        <v>0</v>
      </c>
      <c r="H79" s="19">
        <v>0</v>
      </c>
      <c r="I79" s="19">
        <v>0.0005380064095768211</v>
      </c>
      <c r="J79" s="18">
        <v>0.31194979822303104</v>
      </c>
    </row>
    <row r="80" spans="1:10" ht="15.75" customHeight="1">
      <c r="A80" s="15">
        <v>3037</v>
      </c>
      <c r="B80" s="16" t="s">
        <v>115</v>
      </c>
      <c r="C80" s="15" t="s">
        <v>48</v>
      </c>
      <c r="D80" s="15" t="s">
        <v>13</v>
      </c>
      <c r="E80" s="15" t="s">
        <v>35</v>
      </c>
      <c r="F80" s="17" t="s">
        <v>35</v>
      </c>
      <c r="G80" s="19">
        <v>0</v>
      </c>
      <c r="H80" s="19">
        <v>0</v>
      </c>
      <c r="I80" s="19">
        <v>0.0169607839651255</v>
      </c>
      <c r="J80" s="18">
        <v>0.30217922170165</v>
      </c>
    </row>
    <row r="81" spans="1:10" ht="15.75" customHeight="1">
      <c r="A81" s="15">
        <v>3090</v>
      </c>
      <c r="B81" s="16" t="s">
        <v>116</v>
      </c>
      <c r="C81" s="15" t="s">
        <v>18</v>
      </c>
      <c r="D81" s="15" t="s">
        <v>28</v>
      </c>
      <c r="E81" s="15" t="s">
        <v>35</v>
      </c>
      <c r="F81" s="17" t="s">
        <v>35</v>
      </c>
      <c r="G81" s="19">
        <v>0</v>
      </c>
      <c r="H81" s="19">
        <v>0</v>
      </c>
      <c r="I81" s="19">
        <v>0</v>
      </c>
      <c r="J81" s="18">
        <v>0.291844826599962</v>
      </c>
    </row>
    <row r="82" spans="1:10" ht="15.75" customHeight="1">
      <c r="A82" s="15">
        <v>3145</v>
      </c>
      <c r="B82" s="16" t="s">
        <v>117</v>
      </c>
      <c r="C82" s="15" t="s">
        <v>18</v>
      </c>
      <c r="D82" s="15" t="s">
        <v>28</v>
      </c>
      <c r="E82" s="15" t="s">
        <v>35</v>
      </c>
      <c r="F82" s="17" t="s">
        <v>35</v>
      </c>
      <c r="G82" s="19">
        <v>0</v>
      </c>
      <c r="H82" s="19">
        <v>0</v>
      </c>
      <c r="I82" s="19">
        <v>0.0005488462577639831</v>
      </c>
      <c r="J82" s="18">
        <v>0.27931078269507803</v>
      </c>
    </row>
    <row r="83" spans="1:10" ht="15.75" customHeight="1">
      <c r="A83" s="15">
        <v>3227</v>
      </c>
      <c r="B83" s="16" t="s">
        <v>118</v>
      </c>
      <c r="C83" s="15" t="s">
        <v>24</v>
      </c>
      <c r="D83" s="15" t="s">
        <v>13</v>
      </c>
      <c r="E83" s="15" t="s">
        <v>37</v>
      </c>
      <c r="F83" s="17" t="s">
        <v>35</v>
      </c>
      <c r="G83" s="19">
        <v>0</v>
      </c>
      <c r="H83" s="19">
        <v>0</v>
      </c>
      <c r="I83" s="19">
        <v>0.0015842599996982302</v>
      </c>
      <c r="J83" s="18">
        <v>0.25966950994997</v>
      </c>
    </row>
    <row r="84" spans="1:10" ht="15.75" customHeight="1">
      <c r="A84" s="15">
        <v>3246</v>
      </c>
      <c r="B84" s="16" t="s">
        <v>119</v>
      </c>
      <c r="C84" s="15" t="s">
        <v>120</v>
      </c>
      <c r="D84" s="15" t="s">
        <v>13</v>
      </c>
      <c r="E84" s="15" t="s">
        <v>35</v>
      </c>
      <c r="F84" s="17" t="s">
        <v>35</v>
      </c>
      <c r="G84" s="19">
        <v>0</v>
      </c>
      <c r="H84" s="19">
        <v>0</v>
      </c>
      <c r="I84" s="19">
        <v>0.00039246467817897503</v>
      </c>
      <c r="J84" s="18">
        <v>0.25621182086888</v>
      </c>
    </row>
    <row r="85" spans="1:10" ht="15.75" customHeight="1">
      <c r="A85" s="15">
        <v>3247</v>
      </c>
      <c r="B85" s="16" t="s">
        <v>121</v>
      </c>
      <c r="C85" s="15" t="s">
        <v>56</v>
      </c>
      <c r="D85" s="15" t="s">
        <v>13</v>
      </c>
      <c r="E85" s="15" t="s">
        <v>35</v>
      </c>
      <c r="F85" s="17" t="s">
        <v>35</v>
      </c>
      <c r="G85" s="19">
        <v>0</v>
      </c>
      <c r="H85" s="19">
        <v>0</v>
      </c>
      <c r="I85" s="19">
        <v>0.00246232379822713</v>
      </c>
      <c r="J85" s="18">
        <v>0.256150958477986</v>
      </c>
    </row>
    <row r="86" spans="1:10" ht="15.75" customHeight="1">
      <c r="A86" s="15">
        <v>3375</v>
      </c>
      <c r="B86" s="16" t="s">
        <v>122</v>
      </c>
      <c r="C86" s="15" t="s">
        <v>24</v>
      </c>
      <c r="D86" s="15" t="s">
        <v>28</v>
      </c>
      <c r="E86" s="15" t="s">
        <v>112</v>
      </c>
      <c r="F86" s="27" t="s">
        <v>35</v>
      </c>
      <c r="G86" s="19">
        <v>0</v>
      </c>
      <c r="H86" s="19">
        <v>0</v>
      </c>
      <c r="I86" s="19">
        <v>0.00105585471439129</v>
      </c>
      <c r="J86" s="18">
        <v>0.23568110661151803</v>
      </c>
    </row>
    <row r="87" spans="1:10" ht="15.75" customHeight="1">
      <c r="A87" s="15">
        <v>3383</v>
      </c>
      <c r="B87" s="16" t="s">
        <v>123</v>
      </c>
      <c r="C87" s="15" t="s">
        <v>56</v>
      </c>
      <c r="D87" s="15" t="s">
        <v>28</v>
      </c>
      <c r="E87" s="15" t="s">
        <v>112</v>
      </c>
      <c r="F87" s="27" t="s">
        <v>35</v>
      </c>
      <c r="G87" s="19">
        <v>0</v>
      </c>
      <c r="H87" s="19">
        <v>0</v>
      </c>
      <c r="I87" s="19">
        <v>0</v>
      </c>
      <c r="J87" s="18">
        <v>0.23457997571079803</v>
      </c>
    </row>
    <row r="88" spans="1:10" ht="15.75" customHeight="1">
      <c r="A88" s="15">
        <v>3406</v>
      </c>
      <c r="B88" s="16" t="s">
        <v>124</v>
      </c>
      <c r="C88" s="15" t="s">
        <v>50</v>
      </c>
      <c r="D88" s="15" t="s">
        <v>75</v>
      </c>
      <c r="E88" s="15" t="s">
        <v>37</v>
      </c>
      <c r="F88" s="17" t="s">
        <v>35</v>
      </c>
      <c r="G88" s="19">
        <v>0</v>
      </c>
      <c r="H88" s="19">
        <v>0</v>
      </c>
      <c r="I88" s="19">
        <v>0.0032858707557502703</v>
      </c>
      <c r="J88" s="18">
        <v>0.230892560317966</v>
      </c>
    </row>
    <row r="89" spans="1:10" ht="15.75" customHeight="1">
      <c r="A89" s="15">
        <v>3549</v>
      </c>
      <c r="B89" s="16" t="s">
        <v>125</v>
      </c>
      <c r="C89" s="15" t="s">
        <v>18</v>
      </c>
      <c r="D89" s="15" t="s">
        <v>75</v>
      </c>
      <c r="E89" s="15" t="s">
        <v>33</v>
      </c>
      <c r="F89" s="17" t="s">
        <v>37</v>
      </c>
      <c r="G89" s="19">
        <v>0</v>
      </c>
      <c r="H89" s="19">
        <v>0.00034168564920272504</v>
      </c>
      <c r="I89" s="19">
        <v>0.0016410893089983</v>
      </c>
      <c r="J89" s="18">
        <v>0.20847858621751203</v>
      </c>
    </row>
    <row r="90" spans="1:10" ht="15.75" customHeight="1">
      <c r="A90" s="15">
        <v>3741</v>
      </c>
      <c r="B90" s="16" t="s">
        <v>126</v>
      </c>
      <c r="C90" s="15" t="s">
        <v>56</v>
      </c>
      <c r="D90" s="15" t="s">
        <v>28</v>
      </c>
      <c r="E90" s="15" t="s">
        <v>127</v>
      </c>
      <c r="F90" s="27" t="s">
        <v>37</v>
      </c>
      <c r="G90" s="19">
        <v>0</v>
      </c>
      <c r="H90" s="19">
        <v>0</v>
      </c>
      <c r="I90" s="19">
        <v>0.0156794425087108</v>
      </c>
      <c r="J90" s="18">
        <v>0.18239415635032602</v>
      </c>
    </row>
    <row r="91" spans="1:10" ht="15.75" customHeight="1">
      <c r="A91" s="15">
        <v>3843</v>
      </c>
      <c r="B91" s="16" t="s">
        <v>128</v>
      </c>
      <c r="C91" s="15" t="s">
        <v>18</v>
      </c>
      <c r="D91" s="15" t="s">
        <v>28</v>
      </c>
      <c r="E91" s="15" t="s">
        <v>112</v>
      </c>
      <c r="F91" s="27" t="s">
        <v>37</v>
      </c>
      <c r="G91" s="19">
        <v>0</v>
      </c>
      <c r="H91" s="19">
        <v>0</v>
      </c>
      <c r="I91" s="19">
        <v>0.00541516245487365</v>
      </c>
      <c r="J91" s="18">
        <v>0.16891186468754</v>
      </c>
    </row>
    <row r="92" spans="1:10" ht="15.75" customHeight="1">
      <c r="A92" s="15">
        <v>3873</v>
      </c>
      <c r="B92" s="16" t="s">
        <v>129</v>
      </c>
      <c r="C92" s="15" t="s">
        <v>18</v>
      </c>
      <c r="D92" s="15" t="s">
        <v>75</v>
      </c>
      <c r="E92" s="15" t="s">
        <v>112</v>
      </c>
      <c r="F92" s="27" t="s">
        <v>37</v>
      </c>
      <c r="G92" s="19">
        <v>0</v>
      </c>
      <c r="H92" s="19">
        <v>0</v>
      </c>
      <c r="I92" s="19">
        <v>0.000747314525253475</v>
      </c>
      <c r="J92" s="18">
        <v>0.165393009108274</v>
      </c>
    </row>
    <row r="93" spans="1:10" ht="15.75" customHeight="1">
      <c r="A93" s="15">
        <v>3879</v>
      </c>
      <c r="B93" s="16" t="s">
        <v>130</v>
      </c>
      <c r="C93" s="15" t="s">
        <v>24</v>
      </c>
      <c r="D93" s="15" t="s">
        <v>28</v>
      </c>
      <c r="E93" s="15" t="s">
        <v>37</v>
      </c>
      <c r="F93" s="17" t="s">
        <v>37</v>
      </c>
      <c r="G93" s="19">
        <v>0</v>
      </c>
      <c r="H93" s="19">
        <v>0</v>
      </c>
      <c r="I93" s="19">
        <v>0</v>
      </c>
      <c r="J93" s="18">
        <v>0.16476596910329303</v>
      </c>
    </row>
    <row r="94" spans="1:10" ht="15.75" customHeight="1">
      <c r="A94" s="15">
        <v>3942</v>
      </c>
      <c r="B94" s="16" t="s">
        <v>131</v>
      </c>
      <c r="C94" s="15" t="s">
        <v>120</v>
      </c>
      <c r="D94" s="15" t="s">
        <v>13</v>
      </c>
      <c r="E94" s="15" t="s">
        <v>37</v>
      </c>
      <c r="F94" s="17" t="s">
        <v>37</v>
      </c>
      <c r="G94" s="19">
        <v>0</v>
      </c>
      <c r="H94" s="19">
        <v>0</v>
      </c>
      <c r="I94" s="19">
        <v>0.000530574264740778</v>
      </c>
      <c r="J94" s="18">
        <v>0.15557066004661202</v>
      </c>
    </row>
    <row r="95" spans="1:10" ht="15.75" customHeight="1">
      <c r="A95" s="15">
        <v>3950</v>
      </c>
      <c r="B95" s="16" t="s">
        <v>132</v>
      </c>
      <c r="C95" s="15" t="s">
        <v>133</v>
      </c>
      <c r="D95" s="15" t="s">
        <v>28</v>
      </c>
      <c r="E95" s="15" t="s">
        <v>112</v>
      </c>
      <c r="F95" s="27" t="s">
        <v>37</v>
      </c>
      <c r="G95" s="19">
        <v>0</v>
      </c>
      <c r="H95" s="19">
        <v>0</v>
      </c>
      <c r="I95" s="19">
        <v>0</v>
      </c>
      <c r="J95" s="18">
        <v>0.154588737273595</v>
      </c>
    </row>
    <row r="96" spans="1:10" ht="15.75" customHeight="1">
      <c r="A96" s="15">
        <v>3961</v>
      </c>
      <c r="B96" s="16" t="s">
        <v>134</v>
      </c>
      <c r="C96" s="15" t="s">
        <v>24</v>
      </c>
      <c r="D96" s="15" t="s">
        <v>75</v>
      </c>
      <c r="E96" s="15" t="s">
        <v>37</v>
      </c>
      <c r="F96" s="17" t="s">
        <v>37</v>
      </c>
      <c r="G96" s="19">
        <v>0</v>
      </c>
      <c r="H96" s="19">
        <v>0</v>
      </c>
      <c r="I96" s="19">
        <v>0</v>
      </c>
      <c r="J96" s="18">
        <v>0.153757712111413</v>
      </c>
    </row>
    <row r="97" spans="1:10" ht="15.75" customHeight="1">
      <c r="A97" s="15">
        <v>3963</v>
      </c>
      <c r="B97" s="16" t="s">
        <v>135</v>
      </c>
      <c r="C97" s="15" t="s">
        <v>24</v>
      </c>
      <c r="D97" s="15" t="s">
        <v>75</v>
      </c>
      <c r="E97" s="15" t="s">
        <v>35</v>
      </c>
      <c r="F97" s="17" t="s">
        <v>37</v>
      </c>
      <c r="G97" s="19">
        <v>0</v>
      </c>
      <c r="H97" s="19">
        <v>0</v>
      </c>
      <c r="I97" s="19">
        <v>0</v>
      </c>
      <c r="J97" s="18">
        <v>0.153705549807785</v>
      </c>
    </row>
    <row r="98" spans="1:10" ht="15.75" customHeight="1">
      <c r="A98" s="15">
        <v>3974</v>
      </c>
      <c r="B98" s="16" t="s">
        <v>136</v>
      </c>
      <c r="C98" s="15" t="s">
        <v>50</v>
      </c>
      <c r="D98" s="15" t="s">
        <v>28</v>
      </c>
      <c r="E98" s="15" t="s">
        <v>137</v>
      </c>
      <c r="F98" s="27" t="s">
        <v>37</v>
      </c>
      <c r="G98" s="19">
        <v>0</v>
      </c>
      <c r="H98" s="19">
        <v>0</v>
      </c>
      <c r="I98" s="19">
        <v>0</v>
      </c>
      <c r="J98" s="18">
        <v>0.15241648163142602</v>
      </c>
    </row>
    <row r="99" spans="1:10" ht="15.75" customHeight="1">
      <c r="A99" s="15">
        <v>4014</v>
      </c>
      <c r="B99" s="16" t="s">
        <v>138</v>
      </c>
      <c r="C99" s="15" t="s">
        <v>27</v>
      </c>
      <c r="D99" s="15" t="s">
        <v>28</v>
      </c>
      <c r="E99" s="15" t="s">
        <v>37</v>
      </c>
      <c r="F99" s="17" t="s">
        <v>37</v>
      </c>
      <c r="G99" s="19">
        <v>0</v>
      </c>
      <c r="H99" s="19">
        <v>0</v>
      </c>
      <c r="I99" s="19">
        <v>0.00102711585866886</v>
      </c>
      <c r="J99" s="18">
        <v>0.147426125682855</v>
      </c>
    </row>
    <row r="100" spans="1:10" ht="15.75" customHeight="1">
      <c r="A100" s="15">
        <v>4081</v>
      </c>
      <c r="B100" s="16" t="s">
        <v>139</v>
      </c>
      <c r="C100" s="15" t="s">
        <v>48</v>
      </c>
      <c r="D100" s="15" t="s">
        <v>28</v>
      </c>
      <c r="E100" s="15" t="s">
        <v>37</v>
      </c>
      <c r="F100" s="17" t="s">
        <v>37</v>
      </c>
      <c r="G100" s="19">
        <v>0</v>
      </c>
      <c r="H100" s="19">
        <v>0</v>
      </c>
      <c r="I100" s="19">
        <v>0</v>
      </c>
      <c r="J100" s="18">
        <v>0.1360160563897</v>
      </c>
    </row>
    <row r="101" spans="1:10" ht="15.75" customHeight="1">
      <c r="A101" s="15">
        <v>4103</v>
      </c>
      <c r="B101" s="16" t="s">
        <v>140</v>
      </c>
      <c r="C101" s="15" t="s">
        <v>24</v>
      </c>
      <c r="D101" s="15" t="s">
        <v>13</v>
      </c>
      <c r="E101" s="15" t="s">
        <v>112</v>
      </c>
      <c r="F101" s="27" t="s">
        <v>37</v>
      </c>
      <c r="G101" s="19">
        <v>0</v>
      </c>
      <c r="H101" s="19">
        <v>0</v>
      </c>
      <c r="I101" s="19">
        <v>0.00171784855164214</v>
      </c>
      <c r="J101" s="18">
        <v>0.1328268367389</v>
      </c>
    </row>
  </sheetData>
  <sheetProtection selectLockedCells="1" selectUnlockedCells="1"/>
  <autoFilter ref="C3:C65536"/>
  <mergeCells count="1">
    <mergeCell ref="A1:J1"/>
  </mergeCells>
  <printOptions/>
  <pageMargins left="0.19652777777777777" right="0.19652777777777777" top="0.49236111111111114" bottom="0.49236111111111114" header="0.49236111111111114" footer="0.49236111111111114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created xsi:type="dcterms:W3CDTF">2012-09-10T21:02:29Z</dcterms:created>
  <dcterms:modified xsi:type="dcterms:W3CDTF">2012-09-16T15:49:19Z</dcterms:modified>
  <cp:category/>
  <cp:version/>
  <cp:contentType/>
  <cp:contentStatus/>
  <cp:revision>54</cp:revision>
</cp:coreProperties>
</file>