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7" activeTab="0"/>
  </bookViews>
  <sheets>
    <sheet name="Feuil1" sheetId="1" r:id="rId1"/>
  </sheets>
  <definedNames>
    <definedName name="_xlnm.Print_Area" localSheetId="0">'Feuil1'!$A$2:$V$8</definedName>
    <definedName name="_xlnm.Print_Titles" localSheetId="0">'Feuil1'!$6:$7</definedName>
    <definedName name="_xlnm._FilterDatabase" localSheetId="0" hidden="1">'Feuil1'!$E$7:$E$249</definedName>
    <definedName name="Excel_BuiltIn__FilterDatabase" localSheetId="0">'Feuil1'!$D$7:$D$249</definedName>
    <definedName name="Excel_BuiltIn__FilterDatabase" localSheetId="0">'Feuil1'!$E$7:$E$97</definedName>
    <definedName name="Excel_BuiltIn__FilterDatabase" localSheetId="0">'Feuil1'!$E$7:$E$42</definedName>
    <definedName name="Excel_BuiltIn__FilterDatabase" localSheetId="0">'Feuil1'!$E$7:$E$29</definedName>
    <definedName name="Excel_BuiltIn_Print_Titles_1_1">'Feuil1'!$A$6:$IR$7</definedName>
    <definedName name="Excel_BuiltIn__FilterDatabase_1_2">'Feuil1'!$B$7:$B$9</definedName>
    <definedName name="Excel_BuiltIn__FilterDatabase_1_1_1">'Feuil1'!$E$7:$E$8</definedName>
    <definedName name="Excel_BuiltIn_Print_Titles_1_1_1">'Feuil1'!$A$6:$IQ$7</definedName>
    <definedName name="Excel_BuiltIn__FilterDatabase_1_2_1">'Feuil1'!$B$7:$B$9</definedName>
    <definedName name="__Anonymous_Sheet_DB__1">'Feuil1'!$8:$29</definedName>
    <definedName name="__Anonymous_Sheet_DB__2">'Feuil1'!$E$7:$E$29</definedName>
    <definedName name="__Anonymous_Sheet_DB__1_1">'Feuil1'!$8:$42</definedName>
    <definedName name="__Anonymous_Sheet_DB__1_2">'Feuil1'!$11:$42</definedName>
    <definedName name="__Anonymous_Sheet_DB__1_3">'Feuil1'!$8:$12</definedName>
    <definedName name="__Anonymous_Sheet_DB__1_4">'Feuil1'!$A$6:$U$151</definedName>
    <definedName name="__Anonymous_Sheet_DB__2_1">'Feuil1'!$D$7:$D$249</definedName>
    <definedName name="__Anonymous_Sheet_DB__3">'Feuil1'!$J$150</definedName>
    <definedName name="__Anonymous_Sheet_DB__1_5">'Feuil1'!$E$7:$E$249</definedName>
    <definedName name="Excel_BuiltIn__FilterDatabase_1">'Feuil1'!$D$7:$D$249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7" authorId="0">
      <text>
        <r>
          <rPr>
            <sz val="10"/>
            <color indexed="8"/>
            <rFont val="Calibri"/>
            <family val="2"/>
          </rPr>
          <t>nombre d’étapes disputées</t>
        </r>
      </text>
    </comment>
    <comment ref="U7" authorId="0">
      <text>
        <r>
          <rPr>
            <sz val="10"/>
            <color indexed="8"/>
            <rFont val="Calibri"/>
            <family val="2"/>
          </rPr>
          <t>calculé en effectuant la moyenne des 3 meilleurs pourcentages</t>
        </r>
      </text>
    </comment>
  </commentList>
</comments>
</file>

<file path=xl/sharedStrings.xml><?xml version="1.0" encoding="utf-8"?>
<sst xmlns="http://schemas.openxmlformats.org/spreadsheetml/2006/main" count="995" uniqueCount="306">
  <si>
    <t>COMITĖ FRANCHE-COMTĖ DE SCRABBLE</t>
  </si>
  <si>
    <t>Ronde Marc Boucard 2013-2014 – Classement final après 7 étapes</t>
  </si>
  <si>
    <t>TH2 AG</t>
  </si>
  <si>
    <t>Champt 25</t>
  </si>
  <si>
    <t>Champt 39</t>
  </si>
  <si>
    <t>Champt 90</t>
  </si>
  <si>
    <t>Champt 70</t>
  </si>
  <si>
    <t>TH2 Com 1</t>
  </si>
  <si>
    <t>TH2 Com 2</t>
  </si>
  <si>
    <t>Clt</t>
  </si>
  <si>
    <t>NOM Prénom</t>
  </si>
  <si>
    <t>Cat</t>
  </si>
  <si>
    <t>SN</t>
  </si>
  <si>
    <t>Club</t>
  </si>
  <si>
    <t>Nb</t>
  </si>
  <si>
    <t>%age</t>
  </si>
  <si>
    <t>%age global</t>
  </si>
  <si>
    <t>BOUSSAERT Thierry</t>
  </si>
  <si>
    <t>S</t>
  </si>
  <si>
    <t>1B</t>
  </si>
  <si>
    <t>R10</t>
  </si>
  <si>
    <t>LEVY Suzanne</t>
  </si>
  <si>
    <t>V</t>
  </si>
  <si>
    <t>3B</t>
  </si>
  <si>
    <t>R03</t>
  </si>
  <si>
    <t>CATHERINE Laurent</t>
  </si>
  <si>
    <t>3A</t>
  </si>
  <si>
    <t>R14</t>
  </si>
  <si>
    <t>TRIBUT Anne</t>
  </si>
  <si>
    <t>R04</t>
  </si>
  <si>
    <t>LASALLE Michelle</t>
  </si>
  <si>
    <t>D</t>
  </si>
  <si>
    <t>ALBINI Anne</t>
  </si>
  <si>
    <t>R12</t>
  </si>
  <si>
    <t>LAMBERT Patricia</t>
  </si>
  <si>
    <t>4A</t>
  </si>
  <si>
    <t>R06</t>
  </si>
  <si>
    <t>GIRARDOT Edmée</t>
  </si>
  <si>
    <t>BOREL Janine</t>
  </si>
  <si>
    <t>BRIGAUDET Benoît</t>
  </si>
  <si>
    <t>4B</t>
  </si>
  <si>
    <t>R05</t>
  </si>
  <si>
    <t>GENTILHOMME Marie-Geneviève</t>
  </si>
  <si>
    <t>GUYOT Monique</t>
  </si>
  <si>
    <t>LARRIERE Murielle</t>
  </si>
  <si>
    <t>GENDRE Bernard</t>
  </si>
  <si>
    <t>R02</t>
  </si>
  <si>
    <t>SAUGE Jean</t>
  </si>
  <si>
    <t>FAVRE Valérie</t>
  </si>
  <si>
    <t>BOUCARD Claude</t>
  </si>
  <si>
    <t>EITEL Dominique</t>
  </si>
  <si>
    <t>GIROD Chantal</t>
  </si>
  <si>
    <t>CORNUT Marie-Claude</t>
  </si>
  <si>
    <t>R20</t>
  </si>
  <si>
    <t>CARBONNIER Nicole</t>
  </si>
  <si>
    <t>AUBRY Christine</t>
  </si>
  <si>
    <t>R09</t>
  </si>
  <si>
    <t>GARNIER Sylviane</t>
  </si>
  <si>
    <t>R01</t>
  </si>
  <si>
    <t>EMERY Joëlle</t>
  </si>
  <si>
    <t>4C</t>
  </si>
  <si>
    <t>MENNECHET Brigitte</t>
  </si>
  <si>
    <t>NEDELEC Michelle</t>
  </si>
  <si>
    <t>BADER Colette</t>
  </si>
  <si>
    <t>FAIVRE DUPAIGRE Jacques</t>
  </si>
  <si>
    <t>4D</t>
  </si>
  <si>
    <t>CLAD Martine</t>
  </si>
  <si>
    <t>TEILLET Brigitte</t>
  </si>
  <si>
    <t>CHAY Georgette</t>
  </si>
  <si>
    <t>PLUMEY Liliane</t>
  </si>
  <si>
    <t>TRIBUT Annie</t>
  </si>
  <si>
    <t>CLERGET Marie-Françoise</t>
  </si>
  <si>
    <t>TREHOUT Solange</t>
  </si>
  <si>
    <t>ZATTI Patrick</t>
  </si>
  <si>
    <t>R17</t>
  </si>
  <si>
    <t>GROSCLAUDE Liliane</t>
  </si>
  <si>
    <t>GRESSET-BEATRIX Suzanne</t>
  </si>
  <si>
    <t>ALBINGRE Geneviève</t>
  </si>
  <si>
    <t>JORAND Andrée</t>
  </si>
  <si>
    <t>5A</t>
  </si>
  <si>
    <t>VARENNE Jeanne</t>
  </si>
  <si>
    <t>AUBRY Bernard</t>
  </si>
  <si>
    <t>AUBRY Antonin</t>
  </si>
  <si>
    <t>C</t>
  </si>
  <si>
    <t>SERVETTE Rolande</t>
  </si>
  <si>
    <t>LOICHEMOL Gérard</t>
  </si>
  <si>
    <t>PELE Chantal</t>
  </si>
  <si>
    <t>5C</t>
  </si>
  <si>
    <t>GRAFF Claude</t>
  </si>
  <si>
    <t>JEANNERET Mauricette</t>
  </si>
  <si>
    <t>5B</t>
  </si>
  <si>
    <t>TROUSSIERE Marie-Louise</t>
  </si>
  <si>
    <t>PIERRE Marie-Thérèse</t>
  </si>
  <si>
    <t>ARDOUIN Michèle</t>
  </si>
  <si>
    <t>BOBILLIER-CHAUMONT Christiane</t>
  </si>
  <si>
    <t>BALANDIER Danièle</t>
  </si>
  <si>
    <t>MARTIN Colette</t>
  </si>
  <si>
    <t>R11</t>
  </si>
  <si>
    <t>LOUVOT Carole</t>
  </si>
  <si>
    <t>VIVOT Brigitte</t>
  </si>
  <si>
    <t>MONIN Jeanine</t>
  </si>
  <si>
    <t>OBJOIS Simone</t>
  </si>
  <si>
    <t>BETTONI Nicole</t>
  </si>
  <si>
    <t>R15</t>
  </si>
  <si>
    <t>BARTIER Victor</t>
  </si>
  <si>
    <t>GANNE Nadine</t>
  </si>
  <si>
    <t>AUBERT Josiane</t>
  </si>
  <si>
    <t>ROLET Brigitte</t>
  </si>
  <si>
    <t>HUMAIR Jeannine</t>
  </si>
  <si>
    <t>GIROD Alain</t>
  </si>
  <si>
    <t>ROLET Georges</t>
  </si>
  <si>
    <t>JOBERT Jacqueline</t>
  </si>
  <si>
    <t>KNOEPFLIN Yvette</t>
  </si>
  <si>
    <t>CORTOT Monique</t>
  </si>
  <si>
    <t>ALBINI Virginie</t>
  </si>
  <si>
    <t>J</t>
  </si>
  <si>
    <t>5D</t>
  </si>
  <si>
    <t>RJ12</t>
  </si>
  <si>
    <t>GIRARD Anny</t>
  </si>
  <si>
    <t>BONJOUR Dominique</t>
  </si>
  <si>
    <t>COMTET Alain</t>
  </si>
  <si>
    <t>DOLE Christiane</t>
  </si>
  <si>
    <t>LOMBERGER Colette</t>
  </si>
  <si>
    <t>6A</t>
  </si>
  <si>
    <t>CERF Raymond</t>
  </si>
  <si>
    <t>COTE Ghislaine</t>
  </si>
  <si>
    <t>PLOTTEY Monique</t>
  </si>
  <si>
    <t>CATTET Madeleine</t>
  </si>
  <si>
    <t>BEUREY Christiane</t>
  </si>
  <si>
    <t>AUBRY Eliette</t>
  </si>
  <si>
    <t>B</t>
  </si>
  <si>
    <t>LOUVRIER Quentin</t>
  </si>
  <si>
    <t>RS08</t>
  </si>
  <si>
    <t>BOURGEOIS Josiane</t>
  </si>
  <si>
    <t>LIONNET Lucienne</t>
  </si>
  <si>
    <t>MIAVRIL Jocelyne</t>
  </si>
  <si>
    <t>MARESCOT Françoise</t>
  </si>
  <si>
    <t>PERREZ Geneviève</t>
  </si>
  <si>
    <t>GENTELET Lucienne</t>
  </si>
  <si>
    <t>ALBINI Nicolas</t>
  </si>
  <si>
    <t>6B</t>
  </si>
  <si>
    <t>SAUSSOT Marcelle</t>
  </si>
  <si>
    <t>BERGER Martine</t>
  </si>
  <si>
    <t>CHRIST Pierrette</t>
  </si>
  <si>
    <t>LANQUETIN Christiane</t>
  </si>
  <si>
    <t>SOULARD Nicole</t>
  </si>
  <si>
    <t>BLONDEAU Danielle</t>
  </si>
  <si>
    <t>ZUTTER Micheline</t>
  </si>
  <si>
    <t>D'HERAIL DE BRISIS Enzo</t>
  </si>
  <si>
    <t>M</t>
  </si>
  <si>
    <t>6D</t>
  </si>
  <si>
    <t>RJ09</t>
  </si>
  <si>
    <t>GARCIA Liliane</t>
  </si>
  <si>
    <t>DULUC Didier</t>
  </si>
  <si>
    <t>2A</t>
  </si>
  <si>
    <t>CERF Gilbert</t>
  </si>
  <si>
    <t>BERNIER Pascal</t>
  </si>
  <si>
    <t>1A</t>
  </si>
  <si>
    <t>DUBREUIL Ghislain</t>
  </si>
  <si>
    <t>PENTECOTE Etienne</t>
  </si>
  <si>
    <t>WEILL Jean-Baptiste</t>
  </si>
  <si>
    <t>BARTIER Frédéric</t>
  </si>
  <si>
    <t>HENRIOT Josiane</t>
  </si>
  <si>
    <t>CUINET Monique</t>
  </si>
  <si>
    <t>R19</t>
  </si>
  <si>
    <t>BETTINELLI Michèle</t>
  </si>
  <si>
    <t>DESRAY Elisabeth</t>
  </si>
  <si>
    <t>LEVY Benjamin</t>
  </si>
  <si>
    <t>PIET Bernard</t>
  </si>
  <si>
    <t>2B</t>
  </si>
  <si>
    <t>DUBAIL Marie-Antoinette</t>
  </si>
  <si>
    <t>HENRIOT Jacques</t>
  </si>
  <si>
    <t>GORCE Jacqueline</t>
  </si>
  <si>
    <t>LEPIN Jacqueline</t>
  </si>
  <si>
    <t>FERREUX Claude</t>
  </si>
  <si>
    <t>VINCENT Daniel</t>
  </si>
  <si>
    <t>SCHMITT Olivier</t>
  </si>
  <si>
    <t>REUS Monique</t>
  </si>
  <si>
    <t>FAUVET Corinne</t>
  </si>
  <si>
    <t>AUBRY Michel</t>
  </si>
  <si>
    <t>FRANTZ Yvon</t>
  </si>
  <si>
    <t>ARIZZI Agnès</t>
  </si>
  <si>
    <t>RUHOFF Yves</t>
  </si>
  <si>
    <t>COMTE Christophe</t>
  </si>
  <si>
    <t>MARIN Jacques</t>
  </si>
  <si>
    <t>AMBERT Liliane</t>
  </si>
  <si>
    <t>CHEVENEMENT Monique</t>
  </si>
  <si>
    <t>MOUROT Nicole</t>
  </si>
  <si>
    <t>MORIN Marie-Claire</t>
  </si>
  <si>
    <t>KELLER Jacques</t>
  </si>
  <si>
    <t>PAGUET Jacky</t>
  </si>
  <si>
    <t>GIRARD Louisette</t>
  </si>
  <si>
    <t>SOLAVAGIONE Joseline</t>
  </si>
  <si>
    <t>CUPILLARD Marie-Rose</t>
  </si>
  <si>
    <t>FENDELEUR Mireille</t>
  </si>
  <si>
    <t>BOUTHIAUX Madeleine</t>
  </si>
  <si>
    <t>MACCHIONI Andrée</t>
  </si>
  <si>
    <t>DUBREUIL Marie-Pierre</t>
  </si>
  <si>
    <t>VALENSI Colette</t>
  </si>
  <si>
    <t>DUMON Colette</t>
  </si>
  <si>
    <t>CUPILLARD Jean-Jacques</t>
  </si>
  <si>
    <t>DECQ Marie-Ghislaine</t>
  </si>
  <si>
    <t>JACQUOT Claude</t>
  </si>
  <si>
    <t>DUCLOUX Paulette</t>
  </si>
  <si>
    <t>BERGIER Marie-Ange</t>
  </si>
  <si>
    <t>GERBET Nicole</t>
  </si>
  <si>
    <t>JONCKHEERE Hélène</t>
  </si>
  <si>
    <t>JANNIOT Claude</t>
  </si>
  <si>
    <t>MALCUIT Pascal</t>
  </si>
  <si>
    <t>HINNEWINKEL Marie-Thérèse</t>
  </si>
  <si>
    <t>MEZONNET Yolande</t>
  </si>
  <si>
    <t>MAITRE Colette</t>
  </si>
  <si>
    <t>MOULY Jeanine</t>
  </si>
  <si>
    <t>FRANCOIS René</t>
  </si>
  <si>
    <t>ANDRE Isabelle</t>
  </si>
  <si>
    <t>BIRBAUD Noëlle</t>
  </si>
  <si>
    <t>PETIOT Micheline</t>
  </si>
  <si>
    <t>BOURGEOIS Michel</t>
  </si>
  <si>
    <t>BRUN Colette</t>
  </si>
  <si>
    <t>REMY Monique</t>
  </si>
  <si>
    <t>BRICHE Dominique</t>
  </si>
  <si>
    <t>BEVALOT-BERJON Geneviève</t>
  </si>
  <si>
    <t>KEROMEN Yannick</t>
  </si>
  <si>
    <t>7</t>
  </si>
  <si>
    <t>KEROMEN Yves</t>
  </si>
  <si>
    <t>BUDA Brigitte</t>
  </si>
  <si>
    <t>COLOMB Marie</t>
  </si>
  <si>
    <t>6C</t>
  </si>
  <si>
    <t>WENTZEL Nicole</t>
  </si>
  <si>
    <t>VILLET Gabriel</t>
  </si>
  <si>
    <t>KLEIBER Anne</t>
  </si>
  <si>
    <t>LAURENCE Monique</t>
  </si>
  <si>
    <t>CRANCE Christine</t>
  </si>
  <si>
    <t>SAULE Simone</t>
  </si>
  <si>
    <t>MOUREAU Denise</t>
  </si>
  <si>
    <t>FAIVRE-PIERRET Elisabeth</t>
  </si>
  <si>
    <t>R08</t>
  </si>
  <si>
    <t>KALFON Evelyne</t>
  </si>
  <si>
    <t>LECLERC Lilian</t>
  </si>
  <si>
    <t>MIRBEY Eveline</t>
  </si>
  <si>
    <t>FORGET Nicole</t>
  </si>
  <si>
    <t>HUSMANN Yolande</t>
  </si>
  <si>
    <t>DELABORDE Liliane</t>
  </si>
  <si>
    <t>ROUSSEL Daniel</t>
  </si>
  <si>
    <t>MOUGNARD Danielle</t>
  </si>
  <si>
    <t>FAIVRE-PIERRET Françoise</t>
  </si>
  <si>
    <t>PELLETANNE Michèle</t>
  </si>
  <si>
    <t>JANIN Mathieu</t>
  </si>
  <si>
    <t>SCHWOB Marie-Claire</t>
  </si>
  <si>
    <t>BERNASCONI Brigitte</t>
  </si>
  <si>
    <t>VIANCIN Christiane</t>
  </si>
  <si>
    <t>DESCHASEAUX Pierrette</t>
  </si>
  <si>
    <t>MARTIN Gérard</t>
  </si>
  <si>
    <t>EMEL Janine</t>
  </si>
  <si>
    <t>DEBES Marie-Claire</t>
  </si>
  <si>
    <t>RIERA Antoinette</t>
  </si>
  <si>
    <t>STOEFFLER Marie</t>
  </si>
  <si>
    <t>MORLIN Germaine</t>
  </si>
  <si>
    <t>DOUGUEDROIT Suzanne</t>
  </si>
  <si>
    <t>FREYBURGER Marcelle</t>
  </si>
  <si>
    <t>STAMCAR Chantal</t>
  </si>
  <si>
    <t>MOTTET Claudine</t>
  </si>
  <si>
    <t>STOCKER Michèle</t>
  </si>
  <si>
    <t>KASPER Josiane</t>
  </si>
  <si>
    <t>LOUVRIER Eric</t>
  </si>
  <si>
    <t>BEUREY Michel</t>
  </si>
  <si>
    <t>MICHELI Renée</t>
  </si>
  <si>
    <t>POCHON Jean-Louis</t>
  </si>
  <si>
    <t>LINDECKER Martine</t>
  </si>
  <si>
    <t>ECOFFEY Michèle</t>
  </si>
  <si>
    <t>PAULIN Véronique</t>
  </si>
  <si>
    <t>THIERIOT Ginette</t>
  </si>
  <si>
    <t>GREUSARD Andrée</t>
  </si>
  <si>
    <t>MAIRET Jacqueline</t>
  </si>
  <si>
    <t>CORTOT François</t>
  </si>
  <si>
    <t>PEREZ Jocelyne</t>
  </si>
  <si>
    <t>NAEGELY Jacqueline</t>
  </si>
  <si>
    <t>PETETIN Marie-Claude</t>
  </si>
  <si>
    <t>DOLCI Mireille</t>
  </si>
  <si>
    <t>BEAUQUIER Nicole</t>
  </si>
  <si>
    <t>STALDER Germaine</t>
  </si>
  <si>
    <t>KRYNZUCK Michelle</t>
  </si>
  <si>
    <t>WININGER Michel</t>
  </si>
  <si>
    <t>REININGER Huguette</t>
  </si>
  <si>
    <t>RICHE Geneviève</t>
  </si>
  <si>
    <t>MAIZIER Béatrice</t>
  </si>
  <si>
    <t>BILLION Bernadette</t>
  </si>
  <si>
    <t>PIET Annie</t>
  </si>
  <si>
    <t>KEROMEN Janine</t>
  </si>
  <si>
    <t>LOCATELLI Danielle</t>
  </si>
  <si>
    <t>BINETRUY Monique</t>
  </si>
  <si>
    <t>MOSSU Chantal</t>
  </si>
  <si>
    <t>VANNIER Colette</t>
  </si>
  <si>
    <t>VERBECK Ghislaine</t>
  </si>
  <si>
    <t>SIMONIN Monique</t>
  </si>
  <si>
    <t>ROGER Michelle</t>
  </si>
  <si>
    <t>SAUGE Christiane</t>
  </si>
  <si>
    <t>BARRAS Sylvie</t>
  </si>
  <si>
    <t>REININGER Claude</t>
  </si>
  <si>
    <t>CUINET Mickaël</t>
  </si>
  <si>
    <t>RJ03</t>
  </si>
  <si>
    <t>CHIZAT Florentin</t>
  </si>
  <si>
    <t>P</t>
  </si>
  <si>
    <t>DUBOIS Laurine</t>
  </si>
  <si>
    <t>ROLAND Nicole</t>
  </si>
  <si>
    <t>MBAYE Karim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</si>
</sst>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DD/MM/YYYY"/>
    <numFmt numFmtId="168" formatCode="00.00%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3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</cellStyleXfs>
  <cellXfs count="59">
    <xf numFmtId="164" fontId="0" fillId="0" borderId="0" xfId="0" applyAlignment="1">
      <alignment/>
    </xf>
    <xf numFmtId="164" fontId="3" fillId="0" borderId="0" xfId="0" applyFont="1" applyAlignment="1" applyProtection="1">
      <alignment vertical="center"/>
      <protection locked="0"/>
    </xf>
    <xf numFmtId="164" fontId="3" fillId="0" borderId="0" xfId="0" applyFont="1" applyFill="1" applyAlignment="1" applyProtection="1">
      <alignment horizontal="left" vertical="center"/>
      <protection locked="0"/>
    </xf>
    <xf numFmtId="164" fontId="3" fillId="0" borderId="0" xfId="0" applyFont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horizontal="center" vertical="center"/>
      <protection locked="0"/>
    </xf>
    <xf numFmtId="165" fontId="3" fillId="0" borderId="0" xfId="0" applyNumberFormat="1" applyFont="1" applyFill="1" applyAlignment="1" applyProtection="1">
      <alignment horizontal="center" vertical="center"/>
      <protection locked="0"/>
    </xf>
    <xf numFmtId="166" fontId="3" fillId="0" borderId="0" xfId="0" applyNumberFormat="1" applyFont="1" applyAlignment="1" applyProtection="1">
      <alignment horizontal="center" vertical="center"/>
      <protection locked="0"/>
    </xf>
    <xf numFmtId="164" fontId="4" fillId="0" borderId="0" xfId="0" applyFont="1" applyAlignment="1">
      <alignment vertical="center"/>
    </xf>
    <xf numFmtId="164" fontId="5" fillId="0" borderId="0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Border="1" applyAlignment="1" applyProtection="1">
      <alignment horizontal="left" vertical="center"/>
      <protection locked="0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6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7" borderId="1" xfId="0" applyFont="1" applyFill="1" applyBorder="1" applyAlignment="1" applyProtection="1">
      <alignment horizontal="center" vertical="center"/>
      <protection locked="0"/>
    </xf>
    <xf numFmtId="164" fontId="7" fillId="7" borderId="2" xfId="0" applyFont="1" applyFill="1" applyBorder="1" applyAlignment="1" applyProtection="1">
      <alignment horizontal="center" vertical="center"/>
      <protection locked="0"/>
    </xf>
    <xf numFmtId="167" fontId="3" fillId="0" borderId="0" xfId="0" applyNumberFormat="1" applyFont="1" applyFill="1" applyAlignment="1" applyProtection="1">
      <alignment horizontal="center" vertical="center"/>
      <protection locked="0"/>
    </xf>
    <xf numFmtId="164" fontId="5" fillId="8" borderId="3" xfId="0" applyFont="1" applyFill="1" applyBorder="1" applyAlignment="1" applyProtection="1">
      <alignment horizontal="center" vertical="center" textRotation="90"/>
      <protection locked="0"/>
    </xf>
    <xf numFmtId="164" fontId="8" fillId="8" borderId="3" xfId="0" applyFont="1" applyFill="1" applyBorder="1" applyAlignment="1">
      <alignment horizontal="center" vertical="center" textRotation="90"/>
    </xf>
    <xf numFmtId="165" fontId="5" fillId="8" borderId="3" xfId="0" applyNumberFormat="1" applyFont="1" applyFill="1" applyBorder="1" applyAlignment="1" applyProtection="1">
      <alignment horizontal="center" vertical="center" textRotation="90"/>
      <protection locked="0"/>
    </xf>
    <xf numFmtId="164" fontId="5" fillId="9" borderId="3" xfId="0" applyFont="1" applyFill="1" applyBorder="1" applyAlignment="1" applyProtection="1">
      <alignment horizontal="center" vertical="center" textRotation="90"/>
      <protection locked="0"/>
    </xf>
    <xf numFmtId="164" fontId="8" fillId="9" borderId="3" xfId="0" applyFont="1" applyFill="1" applyBorder="1" applyAlignment="1">
      <alignment horizontal="center" vertical="center" textRotation="90"/>
    </xf>
    <xf numFmtId="166" fontId="5" fillId="9" borderId="3" xfId="0" applyNumberFormat="1" applyFont="1" applyFill="1" applyBorder="1" applyAlignment="1" applyProtection="1">
      <alignment horizontal="center" vertical="center" textRotation="90"/>
      <protection locked="0"/>
    </xf>
    <xf numFmtId="165" fontId="5" fillId="9" borderId="3" xfId="0" applyNumberFormat="1" applyFont="1" applyFill="1" applyBorder="1" applyAlignment="1" applyProtection="1">
      <alignment horizontal="center" vertical="center" textRotation="90"/>
      <protection locked="0"/>
    </xf>
    <xf numFmtId="166" fontId="5" fillId="0" borderId="0" xfId="0" applyNumberFormat="1" applyFont="1" applyFill="1" applyBorder="1" applyAlignment="1" applyProtection="1">
      <alignment horizontal="center" vertical="center" textRotation="45"/>
      <protection locked="0"/>
    </xf>
    <xf numFmtId="164" fontId="5" fillId="10" borderId="3" xfId="0" applyFont="1" applyFill="1" applyBorder="1" applyAlignment="1" applyProtection="1">
      <alignment horizontal="center" vertical="center"/>
      <protection locked="0"/>
    </xf>
    <xf numFmtId="164" fontId="5" fillId="10" borderId="3" xfId="0" applyFont="1" applyFill="1" applyBorder="1" applyAlignment="1" applyProtection="1">
      <alignment horizontal="left" vertical="center"/>
      <protection locked="0"/>
    </xf>
    <xf numFmtId="165" fontId="5" fillId="10" borderId="3" xfId="0" applyNumberFormat="1" applyFont="1" applyFill="1" applyBorder="1" applyAlignment="1" applyProtection="1">
      <alignment horizontal="center" vertical="center"/>
      <protection locked="0"/>
    </xf>
    <xf numFmtId="168" fontId="5" fillId="10" borderId="3" xfId="0" applyNumberFormat="1" applyFont="1" applyFill="1" applyBorder="1" applyAlignment="1" applyProtection="1">
      <alignment horizontal="center" vertical="center"/>
      <protection locked="0"/>
    </xf>
    <xf numFmtId="166" fontId="5" fillId="10" borderId="3" xfId="0" applyNumberFormat="1" applyFont="1" applyFill="1" applyBorder="1" applyAlignment="1" applyProtection="1">
      <alignment horizontal="center" vertical="center"/>
      <protection locked="0"/>
    </xf>
    <xf numFmtId="164" fontId="3" fillId="0" borderId="3" xfId="0" applyFont="1" applyBorder="1" applyAlignment="1" applyProtection="1">
      <alignment horizontal="center" vertical="center"/>
      <protection locked="0"/>
    </xf>
    <xf numFmtId="164" fontId="4" fillId="11" borderId="3" xfId="0" applyFont="1" applyFill="1" applyBorder="1" applyAlignment="1">
      <alignment horizontal="left" vertical="center"/>
    </xf>
    <xf numFmtId="164" fontId="4" fillId="11" borderId="3" xfId="0" applyFont="1" applyFill="1" applyBorder="1" applyAlignment="1">
      <alignment horizontal="center" vertical="center"/>
    </xf>
    <xf numFmtId="164" fontId="8" fillId="11" borderId="3" xfId="0" applyFont="1" applyFill="1" applyBorder="1" applyAlignment="1">
      <alignment horizontal="center" vertical="center"/>
    </xf>
    <xf numFmtId="164" fontId="3" fillId="0" borderId="3" xfId="0" applyFont="1" applyFill="1" applyBorder="1" applyAlignment="1" applyProtection="1">
      <alignment horizontal="center" vertical="center"/>
      <protection locked="0"/>
    </xf>
    <xf numFmtId="164" fontId="4" fillId="0" borderId="3" xfId="0" applyFont="1" applyBorder="1" applyAlignment="1">
      <alignment horizontal="center" vertical="center"/>
    </xf>
    <xf numFmtId="165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3" xfId="0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3" xfId="0" applyFont="1" applyBorder="1" applyAlignment="1">
      <alignment vertical="center"/>
    </xf>
    <xf numFmtId="166" fontId="3" fillId="0" borderId="3" xfId="0" applyNumberFormat="1" applyFont="1" applyBorder="1" applyAlignment="1" applyProtection="1">
      <alignment horizontal="center" vertical="center"/>
      <protection locked="0"/>
    </xf>
    <xf numFmtId="166" fontId="8" fillId="0" borderId="3" xfId="0" applyNumberFormat="1" applyFont="1" applyBorder="1" applyAlignment="1">
      <alignment horizontal="center" vertical="center"/>
    </xf>
    <xf numFmtId="164" fontId="3" fillId="11" borderId="3" xfId="0" applyFont="1" applyFill="1" applyBorder="1" applyAlignment="1">
      <alignment horizontal="left" vertical="center"/>
    </xf>
    <xf numFmtId="164" fontId="3" fillId="11" borderId="3" xfId="0" applyFont="1" applyFill="1" applyBorder="1" applyAlignment="1">
      <alignment horizontal="center" vertical="center"/>
    </xf>
    <xf numFmtId="164" fontId="5" fillId="11" borderId="3" xfId="0" applyFont="1" applyFill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4" fillId="0" borderId="3" xfId="0" applyFont="1" applyFill="1" applyBorder="1" applyAlignment="1">
      <alignment horizontal="left" vertical="center"/>
    </xf>
    <xf numFmtId="166" fontId="4" fillId="0" borderId="3" xfId="0" applyNumberFormat="1" applyFont="1" applyBorder="1" applyAlignment="1">
      <alignment vertical="center"/>
    </xf>
    <xf numFmtId="164" fontId="4" fillId="0" borderId="0" xfId="0" applyFont="1" applyFill="1" applyAlignment="1">
      <alignment vertical="center"/>
    </xf>
    <xf numFmtId="164" fontId="3" fillId="0" borderId="0" xfId="0" applyFont="1" applyFill="1" applyAlignment="1" applyProtection="1">
      <alignment vertical="center"/>
      <protection locked="0"/>
    </xf>
    <xf numFmtId="166" fontId="4" fillId="0" borderId="3" xfId="0" applyNumberFormat="1" applyFont="1" applyFill="1" applyBorder="1" applyAlignment="1">
      <alignment vertical="center"/>
    </xf>
    <xf numFmtId="164" fontId="3" fillId="0" borderId="0" xfId="0" applyFont="1" applyFill="1" applyBorder="1" applyAlignment="1" applyProtection="1">
      <alignment vertical="center"/>
      <protection locked="0"/>
    </xf>
    <xf numFmtId="166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Font="1" applyFill="1" applyBorder="1" applyAlignment="1">
      <alignment vertical="center"/>
    </xf>
    <xf numFmtId="164" fontId="3" fillId="0" borderId="3" xfId="0" applyFont="1" applyFill="1" applyBorder="1" applyAlignment="1">
      <alignment horizontal="left" vertical="center"/>
    </xf>
    <xf numFmtId="164" fontId="3" fillId="0" borderId="3" xfId="0" applyFont="1" applyFill="1" applyBorder="1" applyAlignment="1">
      <alignment horizontal="center" vertical="center"/>
    </xf>
    <xf numFmtId="164" fontId="3" fillId="0" borderId="0" xfId="0" applyFont="1" applyBorder="1" applyAlignment="1" applyProtection="1">
      <alignment vertical="center"/>
      <protection locked="0"/>
    </xf>
    <xf numFmtId="164" fontId="4" fillId="0" borderId="3" xfId="0" applyFont="1" applyBorder="1" applyAlignment="1">
      <alignment horizontal="left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Sans nom1" xfId="21"/>
    <cellStyle name="Sans nom10" xfId="22"/>
    <cellStyle name="Sans nom11" xfId="23"/>
    <cellStyle name="Sans nom2" xfId="24"/>
    <cellStyle name="Sans nom3" xfId="25"/>
    <cellStyle name="Sans nom4" xfId="26"/>
    <cellStyle name="Sans nom5" xfId="27"/>
    <cellStyle name="Sans nom6" xfId="28"/>
    <cellStyle name="Sans nom7" xfId="29"/>
    <cellStyle name="Sans nom8" xfId="30"/>
    <cellStyle name="Sans nom9" xfId="31"/>
  </cellStyles>
  <dxfs count="2">
    <dxf>
      <font>
        <b val="0"/>
        <sz val="8"/>
        <color rgb="FF000000"/>
      </font>
      <fill>
        <patternFill patternType="solid">
          <fgColor rgb="FF00FF00"/>
          <bgColor rgb="FF23FF23"/>
        </patternFill>
      </fill>
      <border/>
    </dxf>
    <dxf>
      <font>
        <b val="0"/>
        <sz val="11"/>
        <color rgb="FF000000"/>
      </font>
      <fill>
        <patternFill patternType="solid">
          <fgColor rgb="FF23FF23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9"/>
  <sheetViews>
    <sheetView showZeros="0" tabSelected="1" workbookViewId="0" topLeftCell="A1">
      <pane ySplit="7" topLeftCell="A8" activePane="bottomLeft" state="frozen"/>
      <selection pane="topLeft" activeCell="A1" sqref="A1"/>
      <selection pane="bottomLeft" activeCell="I151" sqref="I151"/>
    </sheetView>
  </sheetViews>
  <sheetFormatPr defaultColWidth="10.28125" defaultRowHeight="15"/>
  <cols>
    <col min="1" max="1" width="3.57421875" style="1" customWidth="1"/>
    <col min="2" max="2" width="27.00390625" style="2" customWidth="1"/>
    <col min="3" max="3" width="3.57421875" style="3" customWidth="1"/>
    <col min="4" max="4" width="5.421875" style="3" customWidth="1"/>
    <col min="5" max="5" width="6.57421875" style="3" customWidth="1"/>
    <col min="6" max="6" width="2.8515625" style="4" customWidth="1"/>
    <col min="7" max="8" width="5.140625" style="4" customWidth="1"/>
    <col min="9" max="10" width="5.140625" style="5" customWidth="1"/>
    <col min="11" max="13" width="5.140625" style="4" customWidth="1"/>
    <col min="14" max="15" width="5.140625" style="3" customWidth="1"/>
    <col min="16" max="16" width="5.140625" style="6" customWidth="1"/>
    <col min="17" max="18" width="5.140625" style="3" customWidth="1"/>
    <col min="19" max="20" width="5.140625" style="6" customWidth="1"/>
    <col min="21" max="21" width="9.57421875" style="6" customWidth="1"/>
    <col min="22" max="22" width="11.00390625" style="7" customWidth="1"/>
    <col min="23" max="23" width="5.7109375" style="7" customWidth="1"/>
    <col min="24" max="24" width="11.00390625" style="1" customWidth="1"/>
    <col min="25" max="253" width="10.28125" style="1" customWidth="1"/>
    <col min="254" max="16384" width="10.28125" style="7" customWidth="1"/>
  </cols>
  <sheetData>
    <row r="1" spans="1:21" ht="11.25" customHeight="1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  <c r="Q1" s="10"/>
      <c r="R1" s="10"/>
      <c r="S1" s="11"/>
      <c r="T1" s="11"/>
      <c r="U1" s="11"/>
    </row>
    <row r="2" spans="1:21" ht="22.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20.2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ht="12.75">
      <c r="K4" s="14"/>
    </row>
    <row r="5" ht="12.75">
      <c r="K5" s="14"/>
    </row>
    <row r="6" spans="1:21" ht="49.5" customHeight="1">
      <c r="A6" s="3"/>
      <c r="G6" s="15" t="s">
        <v>2</v>
      </c>
      <c r="H6" s="16" t="s">
        <v>3</v>
      </c>
      <c r="I6" s="17" t="s">
        <v>4</v>
      </c>
      <c r="J6" s="17" t="s">
        <v>5</v>
      </c>
      <c r="K6" s="15" t="s">
        <v>6</v>
      </c>
      <c r="L6" s="15" t="s">
        <v>7</v>
      </c>
      <c r="M6" s="15" t="s">
        <v>8</v>
      </c>
      <c r="N6" s="18" t="s">
        <v>2</v>
      </c>
      <c r="O6" s="19" t="s">
        <v>3</v>
      </c>
      <c r="P6" s="20" t="s">
        <v>4</v>
      </c>
      <c r="Q6" s="21" t="s">
        <v>5</v>
      </c>
      <c r="R6" s="18" t="s">
        <v>6</v>
      </c>
      <c r="S6" s="20" t="s">
        <v>7</v>
      </c>
      <c r="T6" s="20" t="s">
        <v>8</v>
      </c>
      <c r="U6" s="22"/>
    </row>
    <row r="7" spans="1:23" s="1" customFormat="1" ht="19.5" customHeight="1">
      <c r="A7" s="23" t="s">
        <v>9</v>
      </c>
      <c r="B7" s="24" t="s">
        <v>10</v>
      </c>
      <c r="C7" s="23" t="s">
        <v>11</v>
      </c>
      <c r="D7" s="23" t="s">
        <v>12</v>
      </c>
      <c r="E7" s="23" t="s">
        <v>13</v>
      </c>
      <c r="F7" s="23" t="s">
        <v>14</v>
      </c>
      <c r="G7" s="23">
        <v>1687</v>
      </c>
      <c r="H7" s="23">
        <v>1870</v>
      </c>
      <c r="I7" s="25">
        <v>1705</v>
      </c>
      <c r="J7" s="25">
        <v>2018</v>
      </c>
      <c r="K7" s="23">
        <v>2103</v>
      </c>
      <c r="L7" s="23">
        <v>1986</v>
      </c>
      <c r="M7" s="23">
        <v>1916</v>
      </c>
      <c r="N7" s="26" t="s">
        <v>15</v>
      </c>
      <c r="O7" s="26" t="s">
        <v>15</v>
      </c>
      <c r="P7" s="27" t="s">
        <v>15</v>
      </c>
      <c r="Q7" s="26" t="s">
        <v>15</v>
      </c>
      <c r="R7" s="26" t="s">
        <v>15</v>
      </c>
      <c r="S7" s="27" t="s">
        <v>15</v>
      </c>
      <c r="T7" s="27" t="s">
        <v>15</v>
      </c>
      <c r="U7" s="27" t="s">
        <v>16</v>
      </c>
      <c r="V7" s="7"/>
      <c r="W7" s="7"/>
    </row>
    <row r="8" spans="1:21" ht="13.5" customHeight="1">
      <c r="A8" s="28">
        <v>1</v>
      </c>
      <c r="B8" s="29" t="s">
        <v>17</v>
      </c>
      <c r="C8" s="30" t="s">
        <v>18</v>
      </c>
      <c r="D8" s="31" t="s">
        <v>19</v>
      </c>
      <c r="E8" s="30" t="s">
        <v>20</v>
      </c>
      <c r="F8" s="32">
        <f>COUNT(G8:M8)</f>
        <v>3</v>
      </c>
      <c r="G8" s="33">
        <v>1535</v>
      </c>
      <c r="H8" s="34"/>
      <c r="I8" s="35">
        <v>1560</v>
      </c>
      <c r="J8" s="34"/>
      <c r="K8" s="33">
        <v>2063</v>
      </c>
      <c r="L8" s="36"/>
      <c r="M8" s="33"/>
      <c r="N8" s="37">
        <f>G8/$G$7*100</f>
        <v>90.98992294013041</v>
      </c>
      <c r="O8" s="38"/>
      <c r="P8" s="39">
        <f>I8/$I$7*100</f>
        <v>91.49560117302052</v>
      </c>
      <c r="Q8" s="38"/>
      <c r="R8" s="39">
        <f>K8/$K$7*100</f>
        <v>98.0979553019496</v>
      </c>
      <c r="S8" s="39"/>
      <c r="T8" s="39"/>
      <c r="U8" s="40">
        <f>AVERAGE(LARGE(N8:T8,1),LARGE(N8:T8,2),LARGE(N8:T8,3))</f>
        <v>93.52782647170018</v>
      </c>
    </row>
    <row r="9" spans="1:21" ht="13.5" customHeight="1">
      <c r="A9" s="28">
        <v>2</v>
      </c>
      <c r="B9" s="41" t="s">
        <v>21</v>
      </c>
      <c r="C9" s="42" t="s">
        <v>22</v>
      </c>
      <c r="D9" s="43" t="s">
        <v>23</v>
      </c>
      <c r="E9" s="42" t="s">
        <v>24</v>
      </c>
      <c r="F9" s="32">
        <f>COUNT(G9:M9)</f>
        <v>4</v>
      </c>
      <c r="G9" s="32"/>
      <c r="H9" s="32"/>
      <c r="I9" s="34"/>
      <c r="J9" s="44">
        <v>1758</v>
      </c>
      <c r="K9" s="33">
        <v>1888</v>
      </c>
      <c r="L9" s="33">
        <v>1933</v>
      </c>
      <c r="M9" s="33">
        <v>1788</v>
      </c>
      <c r="N9" s="28"/>
      <c r="O9" s="28"/>
      <c r="P9" s="39"/>
      <c r="Q9" s="39">
        <f>J9/$J$7*100</f>
        <v>87.11595639246778</v>
      </c>
      <c r="R9" s="39">
        <f>K9/$K$7*100</f>
        <v>89.77650974797908</v>
      </c>
      <c r="S9" s="39">
        <f>L9/1986*100</f>
        <v>97.33131923464249</v>
      </c>
      <c r="T9" s="39">
        <f>M9/1916*100</f>
        <v>93.31941544885177</v>
      </c>
      <c r="U9" s="40">
        <f>AVERAGE(LARGE(N9:T9,1),LARGE(N9:T9,2),LARGE(N9:T9,3))</f>
        <v>93.47574814382445</v>
      </c>
    </row>
    <row r="10" spans="1:23" s="48" customFormat="1" ht="13.5" customHeight="1">
      <c r="A10" s="28">
        <v>3</v>
      </c>
      <c r="B10" s="45" t="s">
        <v>25</v>
      </c>
      <c r="C10" s="36" t="s">
        <v>18</v>
      </c>
      <c r="D10" s="36" t="s">
        <v>26</v>
      </c>
      <c r="E10" s="36" t="s">
        <v>27</v>
      </c>
      <c r="F10" s="32">
        <f>COUNT(G10:M10)</f>
        <v>3</v>
      </c>
      <c r="G10" s="33">
        <v>1511</v>
      </c>
      <c r="H10" s="35">
        <v>1699</v>
      </c>
      <c r="I10" s="33"/>
      <c r="J10" s="34"/>
      <c r="K10" s="34"/>
      <c r="L10" s="33">
        <v>1827</v>
      </c>
      <c r="M10" s="33"/>
      <c r="N10" s="37">
        <f>G10/$G$7*100</f>
        <v>89.56727919383522</v>
      </c>
      <c r="O10" s="37">
        <f>H10/$H$7*100</f>
        <v>90.85561497326204</v>
      </c>
      <c r="P10" s="46"/>
      <c r="Q10" s="38"/>
      <c r="R10" s="38"/>
      <c r="S10" s="39">
        <f>L10/1986*100</f>
        <v>91.99395770392749</v>
      </c>
      <c r="T10" s="39"/>
      <c r="U10" s="40">
        <f>AVERAGE(LARGE(N10:T10,1),LARGE(N10:T10,2),LARGE(N10:T10,3))</f>
        <v>90.80561729034157</v>
      </c>
      <c r="V10" s="47"/>
      <c r="W10" s="47"/>
    </row>
    <row r="11" spans="1:23" s="48" customFormat="1" ht="13.5" customHeight="1">
      <c r="A11" s="28">
        <v>4</v>
      </c>
      <c r="B11" s="45" t="s">
        <v>28</v>
      </c>
      <c r="C11" s="36" t="s">
        <v>18</v>
      </c>
      <c r="D11" s="36" t="s">
        <v>23</v>
      </c>
      <c r="E11" s="36" t="s">
        <v>29</v>
      </c>
      <c r="F11" s="32">
        <f>COUNT(G11:M11)</f>
        <v>6</v>
      </c>
      <c r="G11" s="33">
        <v>1347</v>
      </c>
      <c r="H11" s="35">
        <v>1749</v>
      </c>
      <c r="I11" s="35">
        <v>1249</v>
      </c>
      <c r="J11" s="35"/>
      <c r="K11" s="33">
        <v>1838</v>
      </c>
      <c r="L11" s="33">
        <v>1766</v>
      </c>
      <c r="M11" s="33">
        <v>1693</v>
      </c>
      <c r="N11" s="37">
        <f>G11/$G$7*100</f>
        <v>79.84588026081802</v>
      </c>
      <c r="O11" s="37">
        <f>H11/$H$7*100</f>
        <v>93.52941176470588</v>
      </c>
      <c r="P11" s="39">
        <f>I11/$I$7*100</f>
        <v>73.25513196480938</v>
      </c>
      <c r="Q11" s="37"/>
      <c r="R11" s="39">
        <f>K11/$K$7*100</f>
        <v>87.39895387541607</v>
      </c>
      <c r="S11" s="39">
        <f>L11/1986*100</f>
        <v>88.92245720040282</v>
      </c>
      <c r="T11" s="39">
        <f>M11/1916*100</f>
        <v>88.36116910229646</v>
      </c>
      <c r="U11" s="40">
        <f>AVERAGE(LARGE(N11:T11,1),LARGE(N11:T11,2),LARGE(N11:T11,3))</f>
        <v>90.27101268913505</v>
      </c>
      <c r="V11" s="47"/>
      <c r="W11" s="47"/>
    </row>
    <row r="12" spans="1:24" s="50" customFormat="1" ht="13.5" customHeight="1">
      <c r="A12" s="28">
        <v>5</v>
      </c>
      <c r="B12" s="45" t="s">
        <v>30</v>
      </c>
      <c r="C12" s="36" t="s">
        <v>31</v>
      </c>
      <c r="D12" s="36" t="s">
        <v>23</v>
      </c>
      <c r="E12" s="36" t="s">
        <v>20</v>
      </c>
      <c r="F12" s="32">
        <f>COUNT(G12:M12)</f>
        <v>6</v>
      </c>
      <c r="G12" s="33">
        <v>1446</v>
      </c>
      <c r="H12" s="35">
        <v>1592</v>
      </c>
      <c r="I12" s="34"/>
      <c r="J12" s="44">
        <v>1816</v>
      </c>
      <c r="K12" s="33">
        <v>1756</v>
      </c>
      <c r="L12" s="33">
        <v>1856</v>
      </c>
      <c r="M12" s="33">
        <v>1596</v>
      </c>
      <c r="N12" s="37">
        <f>G12/$G$7*100</f>
        <v>85.71428571428571</v>
      </c>
      <c r="O12" s="37">
        <f>H12/$H$7*100</f>
        <v>85.13368983957218</v>
      </c>
      <c r="P12" s="49"/>
      <c r="Q12" s="39">
        <f>J12/$J$7*100</f>
        <v>89.99008919722498</v>
      </c>
      <c r="R12" s="39">
        <f>K12/$K$7*100</f>
        <v>83.49976224441275</v>
      </c>
      <c r="S12" s="39">
        <f>L12/1986*100</f>
        <v>93.45417925478348</v>
      </c>
      <c r="T12" s="39">
        <f>M12/1916*100</f>
        <v>83.29853862212944</v>
      </c>
      <c r="U12" s="40">
        <f>AVERAGE(LARGE(N12:T12,1),LARGE(N12:T12,2),LARGE(N12:T12,3))</f>
        <v>89.71951805543138</v>
      </c>
      <c r="V12" s="47"/>
      <c r="W12" s="47"/>
      <c r="X12" s="48"/>
    </row>
    <row r="13" spans="1:21" ht="13.5" customHeight="1">
      <c r="A13" s="28">
        <v>6</v>
      </c>
      <c r="B13" s="45" t="s">
        <v>32</v>
      </c>
      <c r="C13" s="36" t="s">
        <v>18</v>
      </c>
      <c r="D13" s="36" t="s">
        <v>26</v>
      </c>
      <c r="E13" s="36" t="s">
        <v>33</v>
      </c>
      <c r="F13" s="32">
        <f>COUNT(G13:M13)</f>
        <v>3</v>
      </c>
      <c r="G13" s="32"/>
      <c r="H13" s="35">
        <v>1699</v>
      </c>
      <c r="I13" s="35"/>
      <c r="J13" s="34"/>
      <c r="K13" s="32"/>
      <c r="L13" s="33">
        <v>1856</v>
      </c>
      <c r="M13" s="33">
        <v>1582</v>
      </c>
      <c r="N13" s="38"/>
      <c r="O13" s="37">
        <f>H13/$H$7*100</f>
        <v>90.85561497326204</v>
      </c>
      <c r="P13" s="37"/>
      <c r="Q13" s="38"/>
      <c r="R13" s="38"/>
      <c r="S13" s="39">
        <f>L13/1986*100</f>
        <v>93.45417925478348</v>
      </c>
      <c r="T13" s="39">
        <f>M13/1916*100</f>
        <v>82.5678496868476</v>
      </c>
      <c r="U13" s="40">
        <f>AVERAGE(LARGE(N13:T13,1),LARGE(N13:T13,2),LARGE(N13:T13,3))</f>
        <v>88.9592146382977</v>
      </c>
    </row>
    <row r="14" spans="1:21" ht="13.5" customHeight="1">
      <c r="A14" s="28">
        <v>7</v>
      </c>
      <c r="B14" s="29" t="s">
        <v>34</v>
      </c>
      <c r="C14" s="30" t="s">
        <v>18</v>
      </c>
      <c r="D14" s="31" t="s">
        <v>35</v>
      </c>
      <c r="E14" s="30" t="s">
        <v>36</v>
      </c>
      <c r="F14" s="32">
        <f>COUNT(G14:M14)</f>
        <v>3</v>
      </c>
      <c r="G14" s="32"/>
      <c r="H14" s="35">
        <v>1599</v>
      </c>
      <c r="I14" s="35"/>
      <c r="J14" s="35"/>
      <c r="K14" s="32"/>
      <c r="L14" s="33">
        <v>1840</v>
      </c>
      <c r="M14" s="33">
        <v>1669</v>
      </c>
      <c r="N14" s="38"/>
      <c r="O14" s="37">
        <f>H14/$H$7*100</f>
        <v>85.50802139037434</v>
      </c>
      <c r="P14" s="37"/>
      <c r="Q14" s="37"/>
      <c r="R14" s="38"/>
      <c r="S14" s="39">
        <f>L14/1986*100</f>
        <v>92.64853977844915</v>
      </c>
      <c r="T14" s="39">
        <f>M14/1916*100</f>
        <v>87.10855949895617</v>
      </c>
      <c r="U14" s="40">
        <f>AVERAGE(LARGE(N14:T14,1),LARGE(N14:T14,2),LARGE(N14:T14,3))</f>
        <v>88.42170688925988</v>
      </c>
    </row>
    <row r="15" spans="1:23" s="48" customFormat="1" ht="13.5" customHeight="1">
      <c r="A15" s="28">
        <v>8</v>
      </c>
      <c r="B15" s="45" t="s">
        <v>37</v>
      </c>
      <c r="C15" s="36" t="s">
        <v>22</v>
      </c>
      <c r="D15" s="36" t="s">
        <v>26</v>
      </c>
      <c r="E15" s="36" t="s">
        <v>20</v>
      </c>
      <c r="F15" s="32">
        <f>COUNT(G15:M15)</f>
        <v>4</v>
      </c>
      <c r="G15" s="33">
        <v>1458</v>
      </c>
      <c r="H15" s="35">
        <v>1618</v>
      </c>
      <c r="I15" s="35">
        <v>1523</v>
      </c>
      <c r="J15" s="35"/>
      <c r="K15" s="35"/>
      <c r="L15" s="32"/>
      <c r="M15" s="33">
        <v>1709</v>
      </c>
      <c r="N15" s="37">
        <f>G15/$G$7*100</f>
        <v>86.42560758743332</v>
      </c>
      <c r="O15" s="37">
        <f>H15/$H$7*100</f>
        <v>86.524064171123</v>
      </c>
      <c r="P15" s="39">
        <f>I15/$I$7*100</f>
        <v>89.32551319648094</v>
      </c>
      <c r="Q15" s="37"/>
      <c r="R15" s="37"/>
      <c r="S15" s="37"/>
      <c r="T15" s="39">
        <f>M15/1916*100</f>
        <v>89.19624217118998</v>
      </c>
      <c r="U15" s="40">
        <f>AVERAGE(LARGE(N15:T15,1),LARGE(N15:T15,2),LARGE(N15:T15,3))</f>
        <v>88.34860651293131</v>
      </c>
      <c r="V15" s="47"/>
      <c r="W15" s="47"/>
    </row>
    <row r="16" spans="1:24" s="50" customFormat="1" ht="13.5" customHeight="1">
      <c r="A16" s="28">
        <v>9</v>
      </c>
      <c r="B16" s="45" t="s">
        <v>38</v>
      </c>
      <c r="C16" s="36" t="s">
        <v>31</v>
      </c>
      <c r="D16" s="36" t="s">
        <v>35</v>
      </c>
      <c r="E16" s="36" t="s">
        <v>20</v>
      </c>
      <c r="F16" s="32">
        <f>COUNT(G16:M16)</f>
        <v>3</v>
      </c>
      <c r="G16" s="36"/>
      <c r="H16" s="35">
        <v>1618</v>
      </c>
      <c r="I16" s="35"/>
      <c r="J16" s="44">
        <v>1781</v>
      </c>
      <c r="K16" s="35"/>
      <c r="L16" s="34"/>
      <c r="M16" s="33">
        <v>1695</v>
      </c>
      <c r="N16" s="37"/>
      <c r="O16" s="37">
        <f>H16/$H$7*100</f>
        <v>86.524064171123</v>
      </c>
      <c r="P16" s="37"/>
      <c r="Q16" s="39">
        <f>J16/$J$7*100</f>
        <v>88.25569871159564</v>
      </c>
      <c r="R16" s="37"/>
      <c r="S16" s="37"/>
      <c r="T16" s="39">
        <f>M16/1916*100</f>
        <v>88.46555323590815</v>
      </c>
      <c r="U16" s="40">
        <f>AVERAGE(LARGE(N16:T16,1),LARGE(N16:T16,2),LARGE(N16:T16,3))</f>
        <v>87.74843870620892</v>
      </c>
      <c r="V16" s="47"/>
      <c r="W16" s="47"/>
      <c r="X16" s="48"/>
    </row>
    <row r="17" spans="1:21" ht="13.5" customHeight="1">
      <c r="A17" s="28">
        <v>10</v>
      </c>
      <c r="B17" s="45" t="s">
        <v>39</v>
      </c>
      <c r="C17" s="36" t="s">
        <v>22</v>
      </c>
      <c r="D17" s="36" t="s">
        <v>40</v>
      </c>
      <c r="E17" s="36" t="s">
        <v>41</v>
      </c>
      <c r="F17" s="32">
        <f>COUNT(G17:M17)</f>
        <v>4</v>
      </c>
      <c r="G17" s="33">
        <v>1385</v>
      </c>
      <c r="H17" s="34"/>
      <c r="I17" s="34"/>
      <c r="J17" s="35"/>
      <c r="K17" s="33">
        <v>1775</v>
      </c>
      <c r="L17" s="33">
        <v>1906</v>
      </c>
      <c r="M17" s="33">
        <v>1482</v>
      </c>
      <c r="N17" s="37">
        <f>G17/$G$7*100</f>
        <v>82.09839952578541</v>
      </c>
      <c r="O17" s="38"/>
      <c r="P17" s="46"/>
      <c r="Q17" s="37"/>
      <c r="R17" s="39">
        <f>K17/$K$7*100</f>
        <v>84.40323347598668</v>
      </c>
      <c r="S17" s="39">
        <f>L17/1986*100</f>
        <v>95.9718026183283</v>
      </c>
      <c r="T17" s="39">
        <f>M17/1916*100</f>
        <v>77.34864300626305</v>
      </c>
      <c r="U17" s="40">
        <f>AVERAGE(LARGE(N17:T17,1),LARGE(N17:T17,2),LARGE(N17:T17,3))</f>
        <v>87.49114520670012</v>
      </c>
    </row>
    <row r="18" spans="1:21" ht="13.5" customHeight="1">
      <c r="A18" s="28">
        <v>11</v>
      </c>
      <c r="B18" s="45" t="s">
        <v>42</v>
      </c>
      <c r="C18" s="36" t="s">
        <v>22</v>
      </c>
      <c r="D18" s="36" t="s">
        <v>23</v>
      </c>
      <c r="E18" s="36" t="s">
        <v>24</v>
      </c>
      <c r="F18" s="32">
        <f>COUNT(G18:M18)</f>
        <v>4</v>
      </c>
      <c r="G18" s="32"/>
      <c r="H18" s="32"/>
      <c r="I18" s="35">
        <v>1369</v>
      </c>
      <c r="J18" s="34"/>
      <c r="K18" s="33">
        <v>1792</v>
      </c>
      <c r="L18" s="33">
        <v>1871</v>
      </c>
      <c r="M18" s="33">
        <v>1577</v>
      </c>
      <c r="N18" s="28"/>
      <c r="O18" s="28"/>
      <c r="P18" s="39">
        <f>I18/$I$7*100</f>
        <v>80.29325513196481</v>
      </c>
      <c r="Q18" s="28"/>
      <c r="R18" s="39">
        <f>K18/$K$7*100</f>
        <v>85.21160247265811</v>
      </c>
      <c r="S18" s="39">
        <f>L18/1986*100</f>
        <v>94.20946626384693</v>
      </c>
      <c r="T18" s="39">
        <f>M18/1916*100</f>
        <v>82.30688935281837</v>
      </c>
      <c r="U18" s="40">
        <f>AVERAGE(LARGE(N18:T18,1),LARGE(N18:T18,2),LARGE(N18:T18,3))</f>
        <v>87.24265269644114</v>
      </c>
    </row>
    <row r="19" spans="1:24" s="50" customFormat="1" ht="13.5" customHeight="1">
      <c r="A19" s="28">
        <v>12</v>
      </c>
      <c r="B19" s="45" t="s">
        <v>43</v>
      </c>
      <c r="C19" s="36" t="s">
        <v>18</v>
      </c>
      <c r="D19" s="36" t="s">
        <v>26</v>
      </c>
      <c r="E19" s="36" t="s">
        <v>24</v>
      </c>
      <c r="F19" s="32">
        <f>COUNT(G19:M19)</f>
        <v>3</v>
      </c>
      <c r="G19" s="33"/>
      <c r="H19" s="35">
        <v>1713</v>
      </c>
      <c r="I19" s="35"/>
      <c r="J19" s="44">
        <v>1682</v>
      </c>
      <c r="K19" s="35"/>
      <c r="L19" s="33">
        <v>1712</v>
      </c>
      <c r="M19" s="34"/>
      <c r="N19" s="37"/>
      <c r="O19" s="37">
        <f>H19/$H$7*100</f>
        <v>91.6042780748663</v>
      </c>
      <c r="P19" s="37"/>
      <c r="Q19" s="39">
        <f>J19/$J$7*100</f>
        <v>83.34985133795837</v>
      </c>
      <c r="R19" s="37"/>
      <c r="S19" s="39">
        <f>L19/1986*100</f>
        <v>86.20342396777441</v>
      </c>
      <c r="T19" s="37"/>
      <c r="U19" s="40">
        <f>AVERAGE(LARGE(N19:T19,1),LARGE(N19:T19,2),LARGE(N19:T19,3))</f>
        <v>87.05251779353303</v>
      </c>
      <c r="V19" s="7"/>
      <c r="W19" s="7"/>
      <c r="X19" s="1"/>
    </row>
    <row r="20" spans="1:21" ht="13.5" customHeight="1">
      <c r="A20" s="28">
        <v>13</v>
      </c>
      <c r="B20" s="45" t="s">
        <v>44</v>
      </c>
      <c r="C20" s="36" t="s">
        <v>18</v>
      </c>
      <c r="D20" s="36" t="s">
        <v>35</v>
      </c>
      <c r="E20" s="36" t="s">
        <v>20</v>
      </c>
      <c r="F20" s="32">
        <f>COUNT(G20:M20)</f>
        <v>3</v>
      </c>
      <c r="G20" s="33">
        <v>1400</v>
      </c>
      <c r="H20" s="35"/>
      <c r="I20" s="35"/>
      <c r="J20" s="44">
        <v>1824</v>
      </c>
      <c r="K20" s="33">
        <v>1841</v>
      </c>
      <c r="L20" s="34"/>
      <c r="M20" s="34"/>
      <c r="N20" s="37">
        <f>G20/$G$7*100</f>
        <v>82.98755186721992</v>
      </c>
      <c r="O20" s="37"/>
      <c r="P20" s="37"/>
      <c r="Q20" s="39">
        <f>J20/$J$7*100</f>
        <v>90.38652130822597</v>
      </c>
      <c r="R20" s="39">
        <f>K20/$K$7*100</f>
        <v>87.54160722776986</v>
      </c>
      <c r="S20" s="37"/>
      <c r="T20" s="37"/>
      <c r="U20" s="40">
        <f>AVERAGE(LARGE(N20:T20,1),LARGE(N20:T20,2),LARGE(N20:T20,3))</f>
        <v>86.97189346773858</v>
      </c>
    </row>
    <row r="21" spans="1:24" s="48" customFormat="1" ht="13.5" customHeight="1">
      <c r="A21" s="28">
        <v>14</v>
      </c>
      <c r="B21" s="45" t="s">
        <v>45</v>
      </c>
      <c r="C21" s="36" t="s">
        <v>22</v>
      </c>
      <c r="D21" s="36" t="s">
        <v>26</v>
      </c>
      <c r="E21" s="36" t="s">
        <v>46</v>
      </c>
      <c r="F21" s="32">
        <f>COUNT(G21:M21)</f>
        <v>4</v>
      </c>
      <c r="G21" s="33">
        <v>1473</v>
      </c>
      <c r="H21" s="35">
        <v>1565</v>
      </c>
      <c r="I21" s="35">
        <v>1446</v>
      </c>
      <c r="J21" s="35"/>
      <c r="K21" s="33">
        <v>1866</v>
      </c>
      <c r="L21" s="36"/>
      <c r="M21" s="34"/>
      <c r="N21" s="37">
        <f>G21/$G$7*100</f>
        <v>87.31475992886782</v>
      </c>
      <c r="O21" s="37">
        <f>H21/$H$7*100</f>
        <v>83.68983957219251</v>
      </c>
      <c r="P21" s="39">
        <f>I21/$I$7*100</f>
        <v>84.80938416422288</v>
      </c>
      <c r="Q21" s="37"/>
      <c r="R21" s="39">
        <f>K21/$K$7*100</f>
        <v>88.73038516405136</v>
      </c>
      <c r="S21" s="51"/>
      <c r="T21" s="37"/>
      <c r="U21" s="40">
        <f>AVERAGE(LARGE(N21:T21,1),LARGE(N21:T21,2),LARGE(N21:T21,3))</f>
        <v>86.95150975238069</v>
      </c>
      <c r="V21" s="47"/>
      <c r="W21" s="47"/>
      <c r="X21" s="50"/>
    </row>
    <row r="22" spans="1:24" s="48" customFormat="1" ht="13.5" customHeight="1">
      <c r="A22" s="28">
        <v>15</v>
      </c>
      <c r="B22" s="45" t="s">
        <v>47</v>
      </c>
      <c r="C22" s="36" t="s">
        <v>22</v>
      </c>
      <c r="D22" s="36" t="s">
        <v>23</v>
      </c>
      <c r="E22" s="36" t="s">
        <v>20</v>
      </c>
      <c r="F22" s="32">
        <f>COUNT(G22:M22)</f>
        <v>5</v>
      </c>
      <c r="G22" s="33">
        <v>1442</v>
      </c>
      <c r="H22" s="35">
        <v>1600</v>
      </c>
      <c r="I22" s="35">
        <v>1238</v>
      </c>
      <c r="J22" s="44">
        <v>1787</v>
      </c>
      <c r="K22" s="34"/>
      <c r="L22" s="36"/>
      <c r="M22" s="33">
        <v>1657</v>
      </c>
      <c r="N22" s="37">
        <f>G22/$G$7*100</f>
        <v>85.47717842323651</v>
      </c>
      <c r="O22" s="37">
        <f>H22/$H$7*100</f>
        <v>85.56149732620321</v>
      </c>
      <c r="P22" s="39">
        <f>I22/$I$7*100</f>
        <v>72.6099706744868</v>
      </c>
      <c r="Q22" s="39">
        <f>J22/$J$7*100</f>
        <v>88.55302279484638</v>
      </c>
      <c r="R22" s="52"/>
      <c r="S22" s="51"/>
      <c r="T22" s="39">
        <f>M22/1916*100</f>
        <v>86.48225469728601</v>
      </c>
      <c r="U22" s="40">
        <f>AVERAGE(LARGE(N22:T22,1),LARGE(N22:T22,2),LARGE(N22:T22,3))</f>
        <v>86.86559160611186</v>
      </c>
      <c r="V22" s="47"/>
      <c r="W22" s="47"/>
      <c r="X22" s="50"/>
    </row>
    <row r="23" spans="1:21" ht="13.5" customHeight="1">
      <c r="A23" s="28">
        <v>16</v>
      </c>
      <c r="B23" s="53" t="s">
        <v>48</v>
      </c>
      <c r="C23" s="54" t="s">
        <v>18</v>
      </c>
      <c r="D23" s="54" t="s">
        <v>23</v>
      </c>
      <c r="E23" s="54" t="s">
        <v>41</v>
      </c>
      <c r="F23" s="32">
        <f>COUNT(G23:M23)</f>
        <v>3</v>
      </c>
      <c r="G23" s="32"/>
      <c r="H23" s="32"/>
      <c r="I23" s="34"/>
      <c r="J23" s="44">
        <v>1712</v>
      </c>
      <c r="K23" s="33">
        <v>1851</v>
      </c>
      <c r="L23" s="32"/>
      <c r="M23" s="33">
        <v>1671</v>
      </c>
      <c r="N23" s="28"/>
      <c r="O23" s="28"/>
      <c r="P23" s="39"/>
      <c r="Q23" s="39">
        <f>J23/$J$7*100</f>
        <v>84.8364717542121</v>
      </c>
      <c r="R23" s="39">
        <f>K23/$K$7*100</f>
        <v>88.01711840228246</v>
      </c>
      <c r="S23" s="39"/>
      <c r="T23" s="39">
        <f>M23/1916*100</f>
        <v>87.21294363256786</v>
      </c>
      <c r="U23" s="40">
        <f>AVERAGE(LARGE(N23:T23,1),LARGE(N23:T23,2),LARGE(N23:T23,3))</f>
        <v>86.68884459635414</v>
      </c>
    </row>
    <row r="24" spans="1:23" s="1" customFormat="1" ht="13.5" customHeight="1">
      <c r="A24" s="28">
        <v>17</v>
      </c>
      <c r="B24" s="45" t="s">
        <v>49</v>
      </c>
      <c r="C24" s="36" t="s">
        <v>22</v>
      </c>
      <c r="D24" s="36" t="s">
        <v>23</v>
      </c>
      <c r="E24" s="36" t="s">
        <v>33</v>
      </c>
      <c r="F24" s="32">
        <f>COUNT(G24:M24)</f>
        <v>5</v>
      </c>
      <c r="G24" s="32"/>
      <c r="H24" s="35">
        <v>1469</v>
      </c>
      <c r="I24" s="35">
        <v>1465</v>
      </c>
      <c r="J24" s="34"/>
      <c r="K24" s="33">
        <v>1791</v>
      </c>
      <c r="L24" s="33">
        <v>1749</v>
      </c>
      <c r="M24" s="33">
        <v>1556</v>
      </c>
      <c r="N24" s="28"/>
      <c r="O24" s="37">
        <f>H24/$H$7*100</f>
        <v>78.55614973262031</v>
      </c>
      <c r="P24" s="39">
        <f>I24/$I$7*100</f>
        <v>85.92375366568915</v>
      </c>
      <c r="Q24" s="28"/>
      <c r="R24" s="39">
        <f>K24/$K$7*100</f>
        <v>85.16405135520685</v>
      </c>
      <c r="S24" s="39">
        <f>L24/1986*100</f>
        <v>88.06646525679758</v>
      </c>
      <c r="T24" s="39">
        <f>M24/1916*100</f>
        <v>81.21085594989562</v>
      </c>
      <c r="U24" s="40">
        <f>AVERAGE(LARGE(N24:T24,1),LARGE(N24:T24,2),LARGE(N24:T24,3))</f>
        <v>86.38475675923121</v>
      </c>
      <c r="V24" s="7"/>
      <c r="W24" s="7"/>
    </row>
    <row r="25" spans="1:24" s="55" customFormat="1" ht="13.5" customHeight="1">
      <c r="A25" s="28">
        <v>18</v>
      </c>
      <c r="B25" s="45" t="s">
        <v>50</v>
      </c>
      <c r="C25" s="36" t="s">
        <v>18</v>
      </c>
      <c r="D25" s="36" t="s">
        <v>40</v>
      </c>
      <c r="E25" s="36" t="s">
        <v>41</v>
      </c>
      <c r="F25" s="32">
        <f>COUNT(G25:M25)</f>
        <v>6</v>
      </c>
      <c r="G25" s="33">
        <v>1445</v>
      </c>
      <c r="H25" s="35">
        <v>1500</v>
      </c>
      <c r="I25" s="33"/>
      <c r="J25" s="44">
        <v>1665</v>
      </c>
      <c r="K25" s="33">
        <v>1816</v>
      </c>
      <c r="L25" s="33">
        <v>1677</v>
      </c>
      <c r="M25" s="33">
        <v>1655</v>
      </c>
      <c r="N25" s="37">
        <f>G25/$G$7*100</f>
        <v>85.65500889152341</v>
      </c>
      <c r="O25" s="37">
        <f>H25/$H$7*100</f>
        <v>80.21390374331551</v>
      </c>
      <c r="P25" s="46"/>
      <c r="Q25" s="39">
        <f>J25/$J$7*100</f>
        <v>82.50743310208128</v>
      </c>
      <c r="R25" s="39">
        <f>K25/$K$7*100</f>
        <v>86.35282929148835</v>
      </c>
      <c r="S25" s="39">
        <f>L25/1986*100</f>
        <v>84.44108761329305</v>
      </c>
      <c r="T25" s="39">
        <f>M25/1916*100</f>
        <v>86.37787056367432</v>
      </c>
      <c r="U25" s="40">
        <f>AVERAGE(LARGE(N25:T25,1),LARGE(N25:T25,2),LARGE(N25:T25,3))</f>
        <v>86.12856958222869</v>
      </c>
      <c r="V25" s="7"/>
      <c r="W25" s="7"/>
      <c r="X25" s="1"/>
    </row>
    <row r="26" spans="1:21" ht="13.5" customHeight="1">
      <c r="A26" s="28">
        <v>19</v>
      </c>
      <c r="B26" s="45" t="s">
        <v>51</v>
      </c>
      <c r="C26" s="36" t="s">
        <v>18</v>
      </c>
      <c r="D26" s="36" t="s">
        <v>23</v>
      </c>
      <c r="E26" s="36" t="s">
        <v>36</v>
      </c>
      <c r="F26" s="32">
        <f>COUNT(G26:M26)</f>
        <v>4</v>
      </c>
      <c r="G26" s="33">
        <v>1343</v>
      </c>
      <c r="H26" s="32"/>
      <c r="I26" s="34"/>
      <c r="J26" s="34"/>
      <c r="K26" s="33">
        <v>1662</v>
      </c>
      <c r="L26" s="33">
        <v>1756</v>
      </c>
      <c r="M26" s="33">
        <v>1710</v>
      </c>
      <c r="N26" s="37">
        <f>G26/$G$7*100</f>
        <v>79.60877296976882</v>
      </c>
      <c r="O26" s="38"/>
      <c r="P26" s="46"/>
      <c r="Q26" s="38"/>
      <c r="R26" s="39">
        <f>K26/$K$7*100</f>
        <v>79.0299572039943</v>
      </c>
      <c r="S26" s="39">
        <f>L26/1986*100</f>
        <v>88.41893252769385</v>
      </c>
      <c r="T26" s="39">
        <f>M26/1916*100</f>
        <v>89.24843423799582</v>
      </c>
      <c r="U26" s="40">
        <f>AVERAGE(LARGE(N26:T26,1),LARGE(N26:T26,2),LARGE(N26:T26,3))</f>
        <v>85.75871324515283</v>
      </c>
    </row>
    <row r="27" spans="1:24" s="48" customFormat="1" ht="13.5" customHeight="1">
      <c r="A27" s="28">
        <v>20</v>
      </c>
      <c r="B27" s="45" t="s">
        <v>52</v>
      </c>
      <c r="C27" s="36" t="s">
        <v>22</v>
      </c>
      <c r="D27" s="36" t="s">
        <v>35</v>
      </c>
      <c r="E27" s="36" t="s">
        <v>53</v>
      </c>
      <c r="F27" s="32">
        <f>COUNT(G27:M27)</f>
        <v>5</v>
      </c>
      <c r="G27" s="33">
        <v>1501</v>
      </c>
      <c r="H27" s="35">
        <v>1631</v>
      </c>
      <c r="I27" s="35">
        <v>1343</v>
      </c>
      <c r="J27" s="44">
        <v>1597</v>
      </c>
      <c r="K27" s="34"/>
      <c r="L27" s="36"/>
      <c r="M27" s="33">
        <v>1553</v>
      </c>
      <c r="N27" s="37">
        <f>G27/$G$7*100</f>
        <v>88.97451096621221</v>
      </c>
      <c r="O27" s="37">
        <f>H27/$H$7*100</f>
        <v>87.2192513368984</v>
      </c>
      <c r="P27" s="39">
        <f>I27/$I$7*100</f>
        <v>78.7683284457478</v>
      </c>
      <c r="Q27" s="39">
        <f>J27/$J$7*100</f>
        <v>79.13776015857285</v>
      </c>
      <c r="R27" s="52"/>
      <c r="S27" s="51"/>
      <c r="T27" s="39">
        <f>M27/1916*100</f>
        <v>81.05427974947807</v>
      </c>
      <c r="U27" s="40">
        <f>AVERAGE(LARGE(N27:T27,1),LARGE(N27:T27,2),LARGE(N27:T27,3))</f>
        <v>85.74934735086288</v>
      </c>
      <c r="V27" s="47"/>
      <c r="W27" s="47"/>
      <c r="X27" s="50"/>
    </row>
    <row r="28" spans="1:23" s="48" customFormat="1" ht="13.5" customHeight="1">
      <c r="A28" s="28">
        <v>21</v>
      </c>
      <c r="B28" s="45" t="s">
        <v>54</v>
      </c>
      <c r="C28" s="36" t="s">
        <v>31</v>
      </c>
      <c r="D28" s="36" t="s">
        <v>40</v>
      </c>
      <c r="E28" s="36" t="s">
        <v>24</v>
      </c>
      <c r="F28" s="32">
        <f>COUNT(G28:M28)</f>
        <v>5</v>
      </c>
      <c r="G28" s="36"/>
      <c r="H28" s="35">
        <v>1550</v>
      </c>
      <c r="I28" s="35">
        <v>1204</v>
      </c>
      <c r="J28" s="34"/>
      <c r="K28" s="33">
        <v>1756</v>
      </c>
      <c r="L28" s="33">
        <v>1700</v>
      </c>
      <c r="M28" s="33">
        <v>1686</v>
      </c>
      <c r="N28" s="37"/>
      <c r="O28" s="37">
        <f>H28/$H$7*100</f>
        <v>82.88770053475936</v>
      </c>
      <c r="P28" s="39">
        <f>I28/$I$7*100</f>
        <v>70.61583577712611</v>
      </c>
      <c r="Q28" s="52"/>
      <c r="R28" s="39">
        <f>K28/$K$7*100</f>
        <v>83.49976224441275</v>
      </c>
      <c r="S28" s="39">
        <f>L28/1986*100</f>
        <v>85.59919436052367</v>
      </c>
      <c r="T28" s="39">
        <f>M28/1916*100</f>
        <v>87.99582463465553</v>
      </c>
      <c r="U28" s="40">
        <f>AVERAGE(LARGE(N28:T28,1),LARGE(N28:T28,2),LARGE(N28:T28,3))</f>
        <v>85.69826041319732</v>
      </c>
      <c r="V28" s="47"/>
      <c r="W28" s="47"/>
    </row>
    <row r="29" spans="1:24" s="50" customFormat="1" ht="13.5" customHeight="1">
      <c r="A29" s="28">
        <v>22</v>
      </c>
      <c r="B29" s="45" t="s">
        <v>55</v>
      </c>
      <c r="C29" s="36" t="s">
        <v>18</v>
      </c>
      <c r="D29" s="36" t="s">
        <v>40</v>
      </c>
      <c r="E29" s="36" t="s">
        <v>56</v>
      </c>
      <c r="F29" s="32">
        <f>COUNT(G29:M29)</f>
        <v>5</v>
      </c>
      <c r="G29" s="36"/>
      <c r="H29" s="35">
        <v>1587</v>
      </c>
      <c r="I29" s="35">
        <v>1234</v>
      </c>
      <c r="J29" s="35"/>
      <c r="K29" s="33">
        <v>1786</v>
      </c>
      <c r="L29" s="33">
        <v>1733</v>
      </c>
      <c r="M29" s="33">
        <v>1573</v>
      </c>
      <c r="N29" s="37"/>
      <c r="O29" s="37">
        <f>H29/$H$7*100</f>
        <v>84.8663101604278</v>
      </c>
      <c r="P29" s="39">
        <f>I29/$I$7*100</f>
        <v>72.37536656891496</v>
      </c>
      <c r="Q29" s="37"/>
      <c r="R29" s="39">
        <f>K29/$K$7*100</f>
        <v>84.92629576795055</v>
      </c>
      <c r="S29" s="39">
        <f>L29/1986*100</f>
        <v>87.26082578046325</v>
      </c>
      <c r="T29" s="39">
        <f>M29/1916*100</f>
        <v>82.09812108559498</v>
      </c>
      <c r="U29" s="40">
        <f>AVERAGE(LARGE(N29:T29,1),LARGE(N29:T29,2),LARGE(N29:T29,3))</f>
        <v>85.68447723628054</v>
      </c>
      <c r="V29" s="47"/>
      <c r="W29" s="47"/>
      <c r="X29" s="48"/>
    </row>
    <row r="30" spans="1:21" ht="13.5" customHeight="1">
      <c r="A30" s="28">
        <v>23</v>
      </c>
      <c r="B30" s="45" t="s">
        <v>57</v>
      </c>
      <c r="C30" s="36" t="s">
        <v>18</v>
      </c>
      <c r="D30" s="36" t="s">
        <v>40</v>
      </c>
      <c r="E30" s="36" t="s">
        <v>58</v>
      </c>
      <c r="F30" s="32">
        <f>COUNT(G30:M30)</f>
        <v>3</v>
      </c>
      <c r="G30" s="32"/>
      <c r="H30" s="32"/>
      <c r="I30" s="35">
        <v>1387</v>
      </c>
      <c r="J30" s="34"/>
      <c r="K30" s="33">
        <v>1811</v>
      </c>
      <c r="L30" s="32"/>
      <c r="M30" s="33">
        <v>1713</v>
      </c>
      <c r="N30" s="28"/>
      <c r="O30" s="28"/>
      <c r="P30" s="39">
        <f>I30/$I$7*100</f>
        <v>81.34897360703812</v>
      </c>
      <c r="Q30" s="28"/>
      <c r="R30" s="39">
        <f>K30/$K$7*100</f>
        <v>86.11507370423205</v>
      </c>
      <c r="S30" s="39"/>
      <c r="T30" s="39">
        <f>M30/1916*100</f>
        <v>89.40501043841336</v>
      </c>
      <c r="U30" s="40">
        <f>AVERAGE(LARGE(N30:T30,1),LARGE(N30:T30,2),LARGE(N30:T30,3))</f>
        <v>85.62301924989451</v>
      </c>
    </row>
    <row r="31" spans="1:23" s="48" customFormat="1" ht="13.5" customHeight="1">
      <c r="A31" s="28">
        <v>24</v>
      </c>
      <c r="B31" s="45" t="s">
        <v>59</v>
      </c>
      <c r="C31" s="36" t="s">
        <v>22</v>
      </c>
      <c r="D31" s="36" t="s">
        <v>60</v>
      </c>
      <c r="E31" s="36" t="s">
        <v>46</v>
      </c>
      <c r="F31" s="32">
        <f>COUNT(G31:M31)</f>
        <v>6</v>
      </c>
      <c r="G31" s="33">
        <v>1400</v>
      </c>
      <c r="H31" s="35">
        <v>1517</v>
      </c>
      <c r="I31" s="35">
        <v>1363</v>
      </c>
      <c r="J31" s="35"/>
      <c r="K31" s="33">
        <v>1666</v>
      </c>
      <c r="L31" s="33">
        <v>1684</v>
      </c>
      <c r="M31" s="33">
        <v>1693</v>
      </c>
      <c r="N31" s="37">
        <f>G31/$G$7*100</f>
        <v>82.98755186721992</v>
      </c>
      <c r="O31" s="37">
        <f>H31/$H$7*100</f>
        <v>81.12299465240642</v>
      </c>
      <c r="P31" s="39">
        <f>I31/$I$7*100</f>
        <v>79.94134897360703</v>
      </c>
      <c r="Q31" s="37"/>
      <c r="R31" s="39">
        <f>K31/$K$7*100</f>
        <v>79.22016167379934</v>
      </c>
      <c r="S31" s="39">
        <f>L31/1986*100</f>
        <v>84.79355488418932</v>
      </c>
      <c r="T31" s="39">
        <f>M31/1916*100</f>
        <v>88.36116910229646</v>
      </c>
      <c r="U31" s="40">
        <f>AVERAGE(LARGE(N31:T31,1),LARGE(N31:T31,2),LARGE(N31:T31,3))</f>
        <v>85.3807586179019</v>
      </c>
      <c r="V31" s="47"/>
      <c r="W31" s="47"/>
    </row>
    <row r="32" spans="1:21" ht="13.5" customHeight="1">
      <c r="A32" s="28">
        <v>25</v>
      </c>
      <c r="B32" s="45" t="s">
        <v>61</v>
      </c>
      <c r="C32" s="36" t="s">
        <v>18</v>
      </c>
      <c r="D32" s="36" t="s">
        <v>35</v>
      </c>
      <c r="E32" s="36" t="s">
        <v>20</v>
      </c>
      <c r="F32" s="32">
        <f>COUNT(G32:M32)</f>
        <v>3</v>
      </c>
      <c r="G32" s="32"/>
      <c r="H32" s="32"/>
      <c r="I32" s="35">
        <v>1456</v>
      </c>
      <c r="J32" s="44">
        <v>1703</v>
      </c>
      <c r="K32" s="33">
        <v>1805</v>
      </c>
      <c r="L32" s="32"/>
      <c r="M32" s="32"/>
      <c r="N32" s="28"/>
      <c r="O32" s="28"/>
      <c r="P32" s="39">
        <f>I32/$I$7*100</f>
        <v>85.3958944281525</v>
      </c>
      <c r="Q32" s="39">
        <f>J32/$J$7*100</f>
        <v>84.39048562933597</v>
      </c>
      <c r="R32" s="39">
        <f>K32/$K$7*100</f>
        <v>85.8297669995245</v>
      </c>
      <c r="S32" s="39"/>
      <c r="T32" s="39"/>
      <c r="U32" s="40">
        <f>AVERAGE(LARGE(N32:T32,1),LARGE(N32:T32,2),LARGE(N32:T32,3))</f>
        <v>85.20538235233765</v>
      </c>
    </row>
    <row r="33" spans="1:23" s="48" customFormat="1" ht="13.5" customHeight="1">
      <c r="A33" s="28">
        <v>26</v>
      </c>
      <c r="B33" s="45" t="s">
        <v>62</v>
      </c>
      <c r="C33" s="36" t="s">
        <v>18</v>
      </c>
      <c r="D33" s="36" t="s">
        <v>35</v>
      </c>
      <c r="E33" s="36" t="s">
        <v>46</v>
      </c>
      <c r="F33" s="32">
        <f>COUNT(G33:M33)</f>
        <v>3</v>
      </c>
      <c r="G33" s="33">
        <v>1448</v>
      </c>
      <c r="H33" s="35"/>
      <c r="I33" s="35">
        <v>1433</v>
      </c>
      <c r="J33" s="34"/>
      <c r="K33" s="33">
        <v>1777</v>
      </c>
      <c r="L33" s="36"/>
      <c r="M33" s="33"/>
      <c r="N33" s="37">
        <f>G33/$G$7*100</f>
        <v>85.83283935981031</v>
      </c>
      <c r="O33" s="37"/>
      <c r="P33" s="39">
        <f>I33/$I$7*100</f>
        <v>84.04692082111437</v>
      </c>
      <c r="Q33" s="52"/>
      <c r="R33" s="39">
        <f>K33/$K$7*100</f>
        <v>84.49833571088921</v>
      </c>
      <c r="S33" s="51"/>
      <c r="T33" s="39"/>
      <c r="U33" s="40">
        <f>AVERAGE(LARGE(N33:T33,1),LARGE(N33:T33,2),LARGE(N33:T33,3))</f>
        <v>84.79269863060462</v>
      </c>
      <c r="V33" s="47"/>
      <c r="W33" s="47"/>
    </row>
    <row r="34" spans="1:21" ht="13.5" customHeight="1">
      <c r="A34" s="28">
        <v>27</v>
      </c>
      <c r="B34" s="45" t="s">
        <v>63</v>
      </c>
      <c r="C34" s="36" t="s">
        <v>31</v>
      </c>
      <c r="D34" s="36" t="s">
        <v>40</v>
      </c>
      <c r="E34" s="36" t="s">
        <v>53</v>
      </c>
      <c r="F34" s="32">
        <f>COUNT(G34:M34)</f>
        <v>5</v>
      </c>
      <c r="G34" s="33">
        <v>1425</v>
      </c>
      <c r="H34" s="35">
        <v>1467</v>
      </c>
      <c r="I34" s="35"/>
      <c r="J34" s="44">
        <v>1577</v>
      </c>
      <c r="K34" s="33">
        <v>1680</v>
      </c>
      <c r="L34" s="36"/>
      <c r="M34" s="33">
        <v>1722</v>
      </c>
      <c r="N34" s="37">
        <f>G34/$G$7*100</f>
        <v>84.46947243627741</v>
      </c>
      <c r="O34" s="37">
        <f>H34/$H$7*100</f>
        <v>78.44919786096257</v>
      </c>
      <c r="P34" s="37"/>
      <c r="Q34" s="39">
        <f>J34/$J$7*100</f>
        <v>78.14667988107037</v>
      </c>
      <c r="R34" s="39">
        <f>K34/$K$7*100</f>
        <v>79.88587731811697</v>
      </c>
      <c r="S34" s="39"/>
      <c r="T34" s="39">
        <f>M34/1916*100</f>
        <v>89.87473903966597</v>
      </c>
      <c r="U34" s="40">
        <f>AVERAGE(LARGE(N34:T34,1),LARGE(N34:T34,2),LARGE(N34:T34,3))</f>
        <v>84.74336293135345</v>
      </c>
    </row>
    <row r="35" spans="1:21" ht="13.5" customHeight="1">
      <c r="A35" s="28">
        <v>28</v>
      </c>
      <c r="B35" s="56" t="s">
        <v>64</v>
      </c>
      <c r="C35" s="33" t="s">
        <v>22</v>
      </c>
      <c r="D35" s="33" t="s">
        <v>65</v>
      </c>
      <c r="E35" s="33" t="s">
        <v>36</v>
      </c>
      <c r="F35" s="32">
        <f>COUNT(G35:M35)</f>
        <v>3</v>
      </c>
      <c r="G35" s="32"/>
      <c r="H35" s="32"/>
      <c r="I35" s="34"/>
      <c r="J35" s="34"/>
      <c r="K35" s="33">
        <v>1613</v>
      </c>
      <c r="L35" s="33">
        <v>1673</v>
      </c>
      <c r="M35" s="33">
        <v>1776</v>
      </c>
      <c r="N35" s="28"/>
      <c r="O35" s="28"/>
      <c r="P35" s="39"/>
      <c r="Q35" s="28"/>
      <c r="R35" s="39">
        <f>K35/$K$7*100</f>
        <v>76.69995244888254</v>
      </c>
      <c r="S35" s="39">
        <f>L35/1986*100</f>
        <v>84.23967774420946</v>
      </c>
      <c r="T35" s="39">
        <f>M35/1916*100</f>
        <v>92.69311064718163</v>
      </c>
      <c r="U35" s="40">
        <f>AVERAGE(LARGE(N35:T35,1),LARGE(N35:T35,2),LARGE(N35:T35,3))</f>
        <v>84.54424694675788</v>
      </c>
    </row>
    <row r="36" spans="1:23" s="50" customFormat="1" ht="13.5" customHeight="1">
      <c r="A36" s="28">
        <v>29</v>
      </c>
      <c r="B36" s="45" t="s">
        <v>66</v>
      </c>
      <c r="C36" s="36" t="s">
        <v>18</v>
      </c>
      <c r="D36" s="36" t="s">
        <v>40</v>
      </c>
      <c r="E36" s="36" t="s">
        <v>24</v>
      </c>
      <c r="F36" s="32">
        <f>COUNT(G36:M36)</f>
        <v>5</v>
      </c>
      <c r="G36" s="33"/>
      <c r="H36" s="35">
        <v>1551</v>
      </c>
      <c r="I36" s="35">
        <v>1439</v>
      </c>
      <c r="J36" s="34"/>
      <c r="K36" s="33">
        <v>1768</v>
      </c>
      <c r="L36" s="33">
        <v>1649</v>
      </c>
      <c r="M36" s="33">
        <v>1630</v>
      </c>
      <c r="N36" s="37"/>
      <c r="O36" s="37">
        <f>H36/$H$7*100</f>
        <v>82.94117647058825</v>
      </c>
      <c r="P36" s="39">
        <f>I36/$I$7*100</f>
        <v>84.39882697947215</v>
      </c>
      <c r="Q36" s="38"/>
      <c r="R36" s="39">
        <f>K36/$K$7*100</f>
        <v>84.07037565382787</v>
      </c>
      <c r="S36" s="39">
        <f>L36/1986*100</f>
        <v>83.03121852970796</v>
      </c>
      <c r="T36" s="39">
        <f>M36/1916*100</f>
        <v>85.07306889352819</v>
      </c>
      <c r="U36" s="40">
        <f>AVERAGE(LARGE(N36:T36,1),LARGE(N36:T36,2),LARGE(N36:T36,3))</f>
        <v>84.51409050894273</v>
      </c>
      <c r="V36" s="7"/>
      <c r="W36" s="7"/>
    </row>
    <row r="37" spans="1:21" ht="13.5" customHeight="1">
      <c r="A37" s="28">
        <v>30</v>
      </c>
      <c r="B37" s="45" t="s">
        <v>67</v>
      </c>
      <c r="C37" s="36" t="s">
        <v>18</v>
      </c>
      <c r="D37" s="36" t="s">
        <v>35</v>
      </c>
      <c r="E37" s="36" t="s">
        <v>24</v>
      </c>
      <c r="F37" s="32">
        <f>COUNT(G37:M37)</f>
        <v>3</v>
      </c>
      <c r="G37" s="32"/>
      <c r="H37" s="35">
        <v>1552</v>
      </c>
      <c r="I37" s="34"/>
      <c r="J37" s="35"/>
      <c r="K37" s="35"/>
      <c r="L37" s="33">
        <v>1677</v>
      </c>
      <c r="M37" s="33">
        <v>1649</v>
      </c>
      <c r="N37" s="38"/>
      <c r="O37" s="37">
        <f>H37/$H$7*100</f>
        <v>82.99465240641712</v>
      </c>
      <c r="P37" s="46"/>
      <c r="Q37" s="37"/>
      <c r="R37" s="37"/>
      <c r="S37" s="39">
        <f>L37/1986*100</f>
        <v>84.44108761329305</v>
      </c>
      <c r="T37" s="39">
        <f>M37/1916*100</f>
        <v>86.06471816283926</v>
      </c>
      <c r="U37" s="40">
        <f>AVERAGE(LARGE(N37:T37,1),LARGE(N37:T37,2),LARGE(N37:T37,3))</f>
        <v>84.50015272751648</v>
      </c>
    </row>
    <row r="38" spans="1:24" s="48" customFormat="1" ht="13.5" customHeight="1">
      <c r="A38" s="28">
        <v>31</v>
      </c>
      <c r="B38" s="45" t="s">
        <v>68</v>
      </c>
      <c r="C38" s="36" t="s">
        <v>31</v>
      </c>
      <c r="D38" s="36" t="s">
        <v>60</v>
      </c>
      <c r="E38" s="36" t="s">
        <v>20</v>
      </c>
      <c r="F38" s="32">
        <f>COUNT(G38:M38)</f>
        <v>4</v>
      </c>
      <c r="G38" s="33">
        <v>1434</v>
      </c>
      <c r="H38" s="35"/>
      <c r="I38" s="35"/>
      <c r="J38" s="44">
        <v>1647</v>
      </c>
      <c r="K38" s="34"/>
      <c r="L38" s="33">
        <v>1704</v>
      </c>
      <c r="M38" s="33">
        <v>1539</v>
      </c>
      <c r="N38" s="37">
        <f>G38/$G$7*100</f>
        <v>85.00296384113811</v>
      </c>
      <c r="O38" s="37"/>
      <c r="P38" s="37"/>
      <c r="Q38" s="39">
        <f>J38/$J$7*100</f>
        <v>81.61546085232904</v>
      </c>
      <c r="R38" s="52"/>
      <c r="S38" s="39">
        <f>L38/1986*100</f>
        <v>85.80060422960725</v>
      </c>
      <c r="T38" s="39">
        <f>M38/1916*100</f>
        <v>80.32359081419625</v>
      </c>
      <c r="U38" s="40">
        <f>AVERAGE(LARGE(N38:T38,1),LARGE(N38:T38,2),LARGE(N38:T38,3))</f>
        <v>84.13967630769146</v>
      </c>
      <c r="V38" s="47"/>
      <c r="W38" s="47"/>
      <c r="X38" s="50"/>
    </row>
    <row r="39" spans="1:21" ht="13.5" customHeight="1">
      <c r="A39" s="28">
        <v>32</v>
      </c>
      <c r="B39" s="45" t="s">
        <v>69</v>
      </c>
      <c r="C39" s="36" t="s">
        <v>22</v>
      </c>
      <c r="D39" s="36" t="s">
        <v>40</v>
      </c>
      <c r="E39" s="36" t="s">
        <v>20</v>
      </c>
      <c r="F39" s="32">
        <f>COUNT(G39:M39)</f>
        <v>5</v>
      </c>
      <c r="G39" s="32"/>
      <c r="H39" s="35">
        <v>1457</v>
      </c>
      <c r="I39" s="34"/>
      <c r="J39" s="44">
        <v>1601</v>
      </c>
      <c r="K39" s="33">
        <v>1723</v>
      </c>
      <c r="L39" s="33">
        <v>1722</v>
      </c>
      <c r="M39" s="33">
        <v>1586</v>
      </c>
      <c r="N39" s="38"/>
      <c r="O39" s="37">
        <f>H39/$H$7*100</f>
        <v>77.9144385026738</v>
      </c>
      <c r="P39" s="46"/>
      <c r="Q39" s="39">
        <f>J39/$J$7*100</f>
        <v>79.33597621407334</v>
      </c>
      <c r="R39" s="39">
        <f>K39/$K$7*100</f>
        <v>81.93057536852116</v>
      </c>
      <c r="S39" s="39">
        <f>L39/1986*100</f>
        <v>86.70694864048339</v>
      </c>
      <c r="T39" s="39">
        <f>M39/1916*100</f>
        <v>82.77661795407099</v>
      </c>
      <c r="U39" s="40">
        <f>AVERAGE(LARGE(N39:T39,1),LARGE(N39:T39,2),LARGE(N39:T39,3))</f>
        <v>83.80471398769184</v>
      </c>
    </row>
    <row r="40" spans="1:21" ht="13.5" customHeight="1">
      <c r="A40" s="28">
        <v>33</v>
      </c>
      <c r="B40" s="45" t="s">
        <v>70</v>
      </c>
      <c r="C40" s="36" t="s">
        <v>18</v>
      </c>
      <c r="D40" s="36" t="s">
        <v>40</v>
      </c>
      <c r="E40" s="36" t="s">
        <v>46</v>
      </c>
      <c r="F40" s="32">
        <f>COUNT(G40:M40)</f>
        <v>4</v>
      </c>
      <c r="G40" s="32"/>
      <c r="H40" s="35">
        <v>1552</v>
      </c>
      <c r="I40" s="34"/>
      <c r="J40" s="35"/>
      <c r="K40" s="33">
        <v>1610</v>
      </c>
      <c r="L40" s="33">
        <v>1745</v>
      </c>
      <c r="M40" s="33">
        <v>1538</v>
      </c>
      <c r="N40" s="38"/>
      <c r="O40" s="37">
        <f>H40/$H$7*100</f>
        <v>82.99465240641712</v>
      </c>
      <c r="P40" s="46"/>
      <c r="Q40" s="37"/>
      <c r="R40" s="39">
        <f>K40/$K$7*100</f>
        <v>76.55729909652877</v>
      </c>
      <c r="S40" s="39">
        <f>L40/1986*100</f>
        <v>87.865055387714</v>
      </c>
      <c r="T40" s="39">
        <f>M40/1916*100</f>
        <v>80.27139874739039</v>
      </c>
      <c r="U40" s="40">
        <f>AVERAGE(LARGE(N40:T40,1),LARGE(N40:T40,2),LARGE(N40:T40,3))</f>
        <v>83.71036884717383</v>
      </c>
    </row>
    <row r="41" spans="1:24" s="50" customFormat="1" ht="13.5" customHeight="1">
      <c r="A41" s="28">
        <v>34</v>
      </c>
      <c r="B41" s="45" t="s">
        <v>71</v>
      </c>
      <c r="C41" s="36" t="s">
        <v>22</v>
      </c>
      <c r="D41" s="36" t="s">
        <v>65</v>
      </c>
      <c r="E41" s="36" t="s">
        <v>24</v>
      </c>
      <c r="F41" s="32">
        <f>COUNT(G41:M41)</f>
        <v>5</v>
      </c>
      <c r="G41" s="32"/>
      <c r="H41" s="35">
        <v>1544</v>
      </c>
      <c r="I41" s="35">
        <v>1256</v>
      </c>
      <c r="J41" s="44">
        <v>1692</v>
      </c>
      <c r="K41" s="33">
        <v>1774</v>
      </c>
      <c r="L41" s="33">
        <v>1523</v>
      </c>
      <c r="M41" s="32"/>
      <c r="N41" s="38"/>
      <c r="O41" s="37">
        <f>H41/$H$7*100</f>
        <v>82.56684491978609</v>
      </c>
      <c r="P41" s="39">
        <f>I41/$I$7*100</f>
        <v>73.66568914956012</v>
      </c>
      <c r="Q41" s="39">
        <f>J41/$J$7*100</f>
        <v>83.84539147670962</v>
      </c>
      <c r="R41" s="39">
        <f>K41/$K$7*100</f>
        <v>84.35568235853542</v>
      </c>
      <c r="S41" s="39">
        <f>L41/1986*100</f>
        <v>76.68680765357503</v>
      </c>
      <c r="T41" s="37"/>
      <c r="U41" s="40">
        <f>AVERAGE(LARGE(N41:T41,1),LARGE(N41:T41,2),LARGE(N41:T41,3))</f>
        <v>83.58930625167704</v>
      </c>
      <c r="V41" s="7"/>
      <c r="W41" s="7"/>
      <c r="X41" s="1"/>
    </row>
    <row r="42" spans="1:21" ht="13.5" customHeight="1">
      <c r="A42" s="28">
        <v>35</v>
      </c>
      <c r="B42" s="45" t="s">
        <v>72</v>
      </c>
      <c r="C42" s="36" t="s">
        <v>31</v>
      </c>
      <c r="D42" s="36" t="s">
        <v>35</v>
      </c>
      <c r="E42" s="36" t="s">
        <v>29</v>
      </c>
      <c r="F42" s="32">
        <f>COUNT(G42:M42)</f>
        <v>4</v>
      </c>
      <c r="G42" s="32"/>
      <c r="H42" s="35">
        <v>1585</v>
      </c>
      <c r="I42" s="35">
        <v>1234</v>
      </c>
      <c r="J42" s="35"/>
      <c r="K42" s="33">
        <v>1701</v>
      </c>
      <c r="L42" s="35"/>
      <c r="M42" s="33">
        <v>1624</v>
      </c>
      <c r="N42" s="38"/>
      <c r="O42" s="37">
        <f>H42/$H$7*100</f>
        <v>84.75935828877004</v>
      </c>
      <c r="P42" s="39">
        <f>I42/$I$7*100</f>
        <v>72.37536656891496</v>
      </c>
      <c r="Q42" s="37"/>
      <c r="R42" s="39">
        <f>K42/$K$7*100</f>
        <v>80.88445078459344</v>
      </c>
      <c r="S42" s="37"/>
      <c r="T42" s="39">
        <f>M42/1916*100</f>
        <v>84.75991649269311</v>
      </c>
      <c r="U42" s="40">
        <f>AVERAGE(LARGE(N42:T42,1),LARGE(N42:T42,2),LARGE(N42:T42,3))</f>
        <v>83.46790852201886</v>
      </c>
    </row>
    <row r="43" spans="1:23" s="50" customFormat="1" ht="12.75">
      <c r="A43" s="28">
        <v>36</v>
      </c>
      <c r="B43" s="45" t="s">
        <v>73</v>
      </c>
      <c r="C43" s="36" t="s">
        <v>18</v>
      </c>
      <c r="D43" s="36" t="s">
        <v>40</v>
      </c>
      <c r="E43" s="36" t="s">
        <v>74</v>
      </c>
      <c r="F43" s="32">
        <f>COUNT(G43:M43)</f>
        <v>3</v>
      </c>
      <c r="G43" s="33">
        <v>1405</v>
      </c>
      <c r="H43" s="35"/>
      <c r="I43" s="34"/>
      <c r="J43" s="44">
        <v>1645</v>
      </c>
      <c r="K43" s="34"/>
      <c r="L43" s="36"/>
      <c r="M43" s="33">
        <v>1625</v>
      </c>
      <c r="N43" s="37">
        <f>G43/$G$7*100</f>
        <v>83.28393598103142</v>
      </c>
      <c r="O43" s="37"/>
      <c r="P43" s="49"/>
      <c r="Q43" s="39">
        <f>J43/$J$7*100</f>
        <v>81.51635282457879</v>
      </c>
      <c r="R43" s="52"/>
      <c r="S43" s="51"/>
      <c r="T43" s="39">
        <f>M43/1916*100</f>
        <v>84.81210855949895</v>
      </c>
      <c r="U43" s="40">
        <f>AVERAGE(LARGE(N43:T43,1),LARGE(N43:T43,2),LARGE(N43:T43,3))</f>
        <v>83.2041324550364</v>
      </c>
      <c r="V43" s="47"/>
      <c r="W43" s="47"/>
    </row>
    <row r="44" spans="1:24" ht="12.75">
      <c r="A44" s="28">
        <v>37</v>
      </c>
      <c r="B44" s="45" t="s">
        <v>75</v>
      </c>
      <c r="C44" s="36" t="s">
        <v>22</v>
      </c>
      <c r="D44" s="36" t="s">
        <v>60</v>
      </c>
      <c r="E44" s="36" t="s">
        <v>20</v>
      </c>
      <c r="F44" s="32">
        <f>COUNT(G44:M44)</f>
        <v>4</v>
      </c>
      <c r="G44" s="34"/>
      <c r="H44" s="35">
        <v>1467</v>
      </c>
      <c r="I44" s="35"/>
      <c r="J44" s="44">
        <v>1565</v>
      </c>
      <c r="K44" s="34"/>
      <c r="L44" s="33">
        <v>1683</v>
      </c>
      <c r="M44" s="33">
        <v>1655</v>
      </c>
      <c r="N44" s="38"/>
      <c r="O44" s="37">
        <f>H44/$H$7*100</f>
        <v>78.44919786096257</v>
      </c>
      <c r="P44" s="37"/>
      <c r="Q44" s="39">
        <f>J44/$J$7*100</f>
        <v>77.55203171456888</v>
      </c>
      <c r="R44" s="38"/>
      <c r="S44" s="39">
        <f>L44/1986*100</f>
        <v>84.74320241691842</v>
      </c>
      <c r="T44" s="39">
        <f>M44/1916*100</f>
        <v>86.37787056367432</v>
      </c>
      <c r="U44" s="40">
        <f>AVERAGE(LARGE(N44:T44,1),LARGE(N44:T44,2),LARGE(N44:T44,3))</f>
        <v>83.19009028051845</v>
      </c>
      <c r="X44" s="50"/>
    </row>
    <row r="45" spans="1:24" s="50" customFormat="1" ht="12.75">
      <c r="A45" s="28">
        <v>38</v>
      </c>
      <c r="B45" s="45" t="s">
        <v>76</v>
      </c>
      <c r="C45" s="36" t="s">
        <v>22</v>
      </c>
      <c r="D45" s="36" t="s">
        <v>60</v>
      </c>
      <c r="E45" s="36" t="s">
        <v>36</v>
      </c>
      <c r="F45" s="32">
        <f>COUNT(G45:M45)</f>
        <v>5</v>
      </c>
      <c r="G45" s="33"/>
      <c r="H45" s="35">
        <v>1530</v>
      </c>
      <c r="I45" s="35">
        <v>1233</v>
      </c>
      <c r="J45" s="34"/>
      <c r="K45" s="33">
        <v>1726</v>
      </c>
      <c r="L45" s="33">
        <v>1701</v>
      </c>
      <c r="M45" s="33">
        <v>1481</v>
      </c>
      <c r="N45" s="37"/>
      <c r="O45" s="37">
        <f>H45/$H$7*100</f>
        <v>81.81818181818183</v>
      </c>
      <c r="P45" s="39">
        <f>I45/$I$7*100</f>
        <v>72.31671554252199</v>
      </c>
      <c r="Q45" s="38"/>
      <c r="R45" s="39">
        <f>K45/$K$7*100</f>
        <v>82.07322872087494</v>
      </c>
      <c r="S45" s="39">
        <f>L45/1986*100</f>
        <v>85.64954682779457</v>
      </c>
      <c r="T45" s="39">
        <f>M45/1916*100</f>
        <v>77.2964509394572</v>
      </c>
      <c r="U45" s="40">
        <f>AVERAGE(LARGE(N45:T45,1),LARGE(N45:T45,2),LARGE(N45:T45,3))</f>
        <v>83.18031912228378</v>
      </c>
      <c r="V45" s="7"/>
      <c r="W45" s="7"/>
      <c r="X45" s="1"/>
    </row>
    <row r="46" spans="1:24" s="50" customFormat="1" ht="12.75">
      <c r="A46" s="28">
        <v>39</v>
      </c>
      <c r="B46" s="45" t="s">
        <v>77</v>
      </c>
      <c r="C46" s="36" t="s">
        <v>22</v>
      </c>
      <c r="D46" s="36" t="s">
        <v>40</v>
      </c>
      <c r="E46" s="36" t="s">
        <v>20</v>
      </c>
      <c r="F46" s="32">
        <f>COUNT(G46:M46)</f>
        <v>4</v>
      </c>
      <c r="G46" s="33">
        <v>1338</v>
      </c>
      <c r="H46" s="32"/>
      <c r="I46" s="35"/>
      <c r="J46" s="44">
        <v>1609</v>
      </c>
      <c r="K46" s="32"/>
      <c r="L46" s="33">
        <v>1743</v>
      </c>
      <c r="M46" s="33">
        <v>1564</v>
      </c>
      <c r="N46" s="37">
        <f>G46/$G$7*100</f>
        <v>79.31238885595732</v>
      </c>
      <c r="O46" s="38"/>
      <c r="P46" s="37"/>
      <c r="Q46" s="39">
        <f>J46/$J$7*100</f>
        <v>79.73240832507433</v>
      </c>
      <c r="R46" s="38"/>
      <c r="S46" s="39">
        <f>L46/1986*100</f>
        <v>87.7643504531722</v>
      </c>
      <c r="T46" s="39">
        <f>M46/1916*100</f>
        <v>81.62839248434238</v>
      </c>
      <c r="U46" s="40">
        <f>AVERAGE(LARGE(N46:T46,1),LARGE(N46:T46,2),LARGE(N46:T46,3))</f>
        <v>83.04171708752965</v>
      </c>
      <c r="V46" s="7"/>
      <c r="W46" s="7"/>
      <c r="X46" s="1"/>
    </row>
    <row r="47" spans="1:21" ht="12.75">
      <c r="A47" s="28">
        <v>40</v>
      </c>
      <c r="B47" s="29" t="s">
        <v>78</v>
      </c>
      <c r="C47" s="30" t="s">
        <v>31</v>
      </c>
      <c r="D47" s="31" t="s">
        <v>79</v>
      </c>
      <c r="E47" s="30" t="s">
        <v>58</v>
      </c>
      <c r="F47" s="32">
        <f>COUNT(G47:M47)</f>
        <v>3</v>
      </c>
      <c r="G47" s="32"/>
      <c r="H47" s="32"/>
      <c r="I47" s="34"/>
      <c r="J47" s="34"/>
      <c r="K47" s="33">
        <v>1699</v>
      </c>
      <c r="L47" s="33">
        <v>1753</v>
      </c>
      <c r="M47" s="33">
        <v>1528</v>
      </c>
      <c r="N47" s="28"/>
      <c r="O47" s="28"/>
      <c r="P47" s="39"/>
      <c r="Q47" s="28"/>
      <c r="R47" s="39">
        <f>K47/$K$7*100</f>
        <v>80.78934854969091</v>
      </c>
      <c r="S47" s="39">
        <f>L47/1986*100</f>
        <v>88.26787512588116</v>
      </c>
      <c r="T47" s="39">
        <f>M47/1916*100</f>
        <v>79.74947807933194</v>
      </c>
      <c r="U47" s="40">
        <f>AVERAGE(LARGE(N47:T47,1),LARGE(N47:T47,2),LARGE(N47:T47,3))</f>
        <v>82.93556725163467</v>
      </c>
    </row>
    <row r="48" spans="1:24" s="50" customFormat="1" ht="12.75">
      <c r="A48" s="28">
        <v>41</v>
      </c>
      <c r="B48" s="45" t="s">
        <v>80</v>
      </c>
      <c r="C48" s="36" t="s">
        <v>31</v>
      </c>
      <c r="D48" s="36" t="s">
        <v>60</v>
      </c>
      <c r="E48" s="36" t="s">
        <v>46</v>
      </c>
      <c r="F48" s="32">
        <f>COUNT(G48:M48)</f>
        <v>6</v>
      </c>
      <c r="G48" s="33">
        <v>1266</v>
      </c>
      <c r="H48" s="35">
        <v>1456</v>
      </c>
      <c r="I48" s="35">
        <v>1373</v>
      </c>
      <c r="J48" s="34"/>
      <c r="K48" s="33">
        <v>1617</v>
      </c>
      <c r="L48" s="33">
        <v>1706</v>
      </c>
      <c r="M48" s="33">
        <v>1520</v>
      </c>
      <c r="N48" s="37">
        <f>G48/$G$7*100</f>
        <v>75.04445761707173</v>
      </c>
      <c r="O48" s="37">
        <f>H48/$H$7*100</f>
        <v>77.86096256684492</v>
      </c>
      <c r="P48" s="39">
        <f>I48/$I$7*100</f>
        <v>80.52785923753666</v>
      </c>
      <c r="Q48" s="38"/>
      <c r="R48" s="39">
        <f>K48/$K$7*100</f>
        <v>76.8901569186876</v>
      </c>
      <c r="S48" s="39">
        <f>L48/1986*100</f>
        <v>85.90130916414904</v>
      </c>
      <c r="T48" s="39">
        <f>M48/1916*100</f>
        <v>79.33194154488518</v>
      </c>
      <c r="U48" s="40">
        <f>AVERAGE(LARGE(N48:T48,1),LARGE(N48:T48,2),LARGE(N48:T48,3))</f>
        <v>81.9203699821903</v>
      </c>
      <c r="V48" s="7"/>
      <c r="W48" s="7"/>
      <c r="X48" s="1"/>
    </row>
    <row r="49" spans="1:21" ht="12.75">
      <c r="A49" s="28">
        <v>42</v>
      </c>
      <c r="B49" s="45" t="s">
        <v>81</v>
      </c>
      <c r="C49" s="36" t="s">
        <v>18</v>
      </c>
      <c r="D49" s="36" t="s">
        <v>65</v>
      </c>
      <c r="E49" s="36" t="s">
        <v>56</v>
      </c>
      <c r="F49" s="32">
        <f>COUNT(G49:M49)</f>
        <v>5</v>
      </c>
      <c r="G49" s="32"/>
      <c r="H49" s="35">
        <v>1478</v>
      </c>
      <c r="I49" s="35">
        <v>1178</v>
      </c>
      <c r="J49" s="34"/>
      <c r="K49" s="33">
        <v>1677</v>
      </c>
      <c r="L49" s="33">
        <v>1718</v>
      </c>
      <c r="M49" s="33">
        <v>1366</v>
      </c>
      <c r="N49" s="28"/>
      <c r="O49" s="37">
        <f>H49/$H$7*100</f>
        <v>79.03743315508022</v>
      </c>
      <c r="P49" s="39">
        <f>I49/$I$7*100</f>
        <v>69.0909090909091</v>
      </c>
      <c r="Q49" s="28"/>
      <c r="R49" s="39">
        <f>K49/$K$7*100</f>
        <v>79.74322396576319</v>
      </c>
      <c r="S49" s="39">
        <f>L49/1986*100</f>
        <v>86.5055387713998</v>
      </c>
      <c r="T49" s="39">
        <f>M49/1916*100</f>
        <v>71.29436325678496</v>
      </c>
      <c r="U49" s="40">
        <f>AVERAGE(LARGE(N49:T49,1),LARGE(N49:T49,2),LARGE(N49:T49,3))</f>
        <v>81.7620652974144</v>
      </c>
    </row>
    <row r="50" spans="1:23" s="50" customFormat="1" ht="12.75">
      <c r="A50" s="28">
        <v>43</v>
      </c>
      <c r="B50" s="45" t="s">
        <v>82</v>
      </c>
      <c r="C50" s="36" t="s">
        <v>83</v>
      </c>
      <c r="D50" s="36" t="s">
        <v>60</v>
      </c>
      <c r="E50" s="36" t="s">
        <v>56</v>
      </c>
      <c r="F50" s="32">
        <f>COUNT(G50:M50)</f>
        <v>3</v>
      </c>
      <c r="G50" s="33"/>
      <c r="H50" s="35">
        <v>1522</v>
      </c>
      <c r="I50" s="35">
        <v>1415</v>
      </c>
      <c r="J50" s="34"/>
      <c r="K50" s="33">
        <v>1691</v>
      </c>
      <c r="L50" s="34"/>
      <c r="M50" s="33"/>
      <c r="N50" s="37"/>
      <c r="O50" s="37">
        <f>H50/$H$7*100</f>
        <v>81.3903743315508</v>
      </c>
      <c r="P50" s="39">
        <f>I50/$I$7*100</f>
        <v>82.99120234604106</v>
      </c>
      <c r="Q50" s="38"/>
      <c r="R50" s="39">
        <f>K50/$K$7*100</f>
        <v>80.40893961008084</v>
      </c>
      <c r="S50" s="37"/>
      <c r="T50" s="39"/>
      <c r="U50" s="40">
        <f>AVERAGE(LARGE(N50:T50,1),LARGE(N50:T50,2),LARGE(N50:T50,3))</f>
        <v>81.59683876255757</v>
      </c>
      <c r="V50" s="7"/>
      <c r="W50" s="7"/>
    </row>
    <row r="51" spans="1:24" ht="12.75">
      <c r="A51" s="28">
        <v>44</v>
      </c>
      <c r="B51" s="45" t="s">
        <v>84</v>
      </c>
      <c r="C51" s="36" t="s">
        <v>22</v>
      </c>
      <c r="D51" s="36" t="s">
        <v>60</v>
      </c>
      <c r="E51" s="36" t="s">
        <v>24</v>
      </c>
      <c r="F51" s="32">
        <f>COUNT(G51:M51)</f>
        <v>3</v>
      </c>
      <c r="G51" s="33"/>
      <c r="H51" s="35">
        <v>1471</v>
      </c>
      <c r="I51" s="34"/>
      <c r="J51" s="34"/>
      <c r="K51" s="33">
        <v>1716</v>
      </c>
      <c r="L51" s="33">
        <v>1678</v>
      </c>
      <c r="M51" s="34"/>
      <c r="N51" s="37"/>
      <c r="O51" s="37">
        <f>H51/$H$7*100</f>
        <v>78.66310160427807</v>
      </c>
      <c r="P51" s="37"/>
      <c r="Q51" s="38"/>
      <c r="R51" s="39">
        <f>K51/$K$7*100</f>
        <v>81.59771754636233</v>
      </c>
      <c r="S51" s="39">
        <f>L51/1986*100</f>
        <v>84.49144008056395</v>
      </c>
      <c r="T51" s="37"/>
      <c r="U51" s="40">
        <f>AVERAGE(LARGE(N51:T51,1),LARGE(N51:T51,2),LARGE(N51:T51,3))</f>
        <v>81.58408641040145</v>
      </c>
      <c r="X51" s="55"/>
    </row>
    <row r="52" spans="1:21" ht="12.75">
      <c r="A52" s="28">
        <v>45</v>
      </c>
      <c r="B52" s="45" t="s">
        <v>85</v>
      </c>
      <c r="C52" s="36" t="s">
        <v>31</v>
      </c>
      <c r="D52" s="36" t="s">
        <v>79</v>
      </c>
      <c r="E52" s="36" t="s">
        <v>24</v>
      </c>
      <c r="F52" s="32">
        <f>COUNT(G52:M52)</f>
        <v>5</v>
      </c>
      <c r="G52" s="32"/>
      <c r="H52" s="35">
        <v>1436</v>
      </c>
      <c r="I52" s="34"/>
      <c r="J52" s="44">
        <v>1691</v>
      </c>
      <c r="K52" s="33">
        <v>1681</v>
      </c>
      <c r="L52" s="33">
        <v>1606</v>
      </c>
      <c r="M52" s="33">
        <v>1528</v>
      </c>
      <c r="N52" s="38"/>
      <c r="O52" s="37">
        <f>H52/$H$7*100</f>
        <v>76.79144385026738</v>
      </c>
      <c r="P52" s="46"/>
      <c r="Q52" s="39">
        <f>J52/$J$7*100</f>
        <v>83.79583746283448</v>
      </c>
      <c r="R52" s="39">
        <f>K52/$K$7*100</f>
        <v>79.93342843556823</v>
      </c>
      <c r="S52" s="39">
        <f>L52/1986*100</f>
        <v>80.86606243705941</v>
      </c>
      <c r="T52" s="39">
        <f>M52/1916*100</f>
        <v>79.74947807933194</v>
      </c>
      <c r="U52" s="40">
        <f>AVERAGE(LARGE(N52:T52,1),LARGE(N52:T52,2),LARGE(N52:T52,3))</f>
        <v>81.53177611182072</v>
      </c>
    </row>
    <row r="53" spans="1:21" ht="12.75">
      <c r="A53" s="28">
        <v>46</v>
      </c>
      <c r="B53" s="45" t="s">
        <v>86</v>
      </c>
      <c r="C53" s="36" t="s">
        <v>18</v>
      </c>
      <c r="D53" s="36" t="s">
        <v>87</v>
      </c>
      <c r="E53" s="36" t="s">
        <v>29</v>
      </c>
      <c r="F53" s="32">
        <f>COUNT(G53:M53)</f>
        <v>4</v>
      </c>
      <c r="G53" s="32"/>
      <c r="H53" s="35">
        <v>1421</v>
      </c>
      <c r="I53" s="35">
        <v>1205</v>
      </c>
      <c r="J53" s="34"/>
      <c r="K53" s="32"/>
      <c r="L53" s="33">
        <v>1728</v>
      </c>
      <c r="M53" s="33">
        <v>1560</v>
      </c>
      <c r="N53" s="28"/>
      <c r="O53" s="37">
        <f>H53/$H$7*100</f>
        <v>75.98930481283422</v>
      </c>
      <c r="P53" s="39">
        <f>I53/$I$7*100</f>
        <v>70.67448680351906</v>
      </c>
      <c r="Q53" s="28"/>
      <c r="R53" s="28"/>
      <c r="S53" s="39">
        <f>L53/1986*100</f>
        <v>87.00906344410876</v>
      </c>
      <c r="T53" s="39">
        <f>M53/1916*100</f>
        <v>81.41962421711901</v>
      </c>
      <c r="U53" s="40">
        <f>AVERAGE(LARGE(N53:T53,1),LARGE(N53:T53,2),LARGE(N53:T53,3))</f>
        <v>81.47266415802066</v>
      </c>
    </row>
    <row r="54" spans="1:24" s="50" customFormat="1" ht="12.75">
      <c r="A54" s="28">
        <v>47</v>
      </c>
      <c r="B54" s="45" t="s">
        <v>88</v>
      </c>
      <c r="C54" s="36" t="s">
        <v>22</v>
      </c>
      <c r="D54" s="36" t="s">
        <v>79</v>
      </c>
      <c r="E54" s="36" t="s">
        <v>20</v>
      </c>
      <c r="F54" s="32">
        <f>COUNT(G54:M54)</f>
        <v>7</v>
      </c>
      <c r="G54" s="33">
        <v>1376</v>
      </c>
      <c r="H54" s="35">
        <v>1523</v>
      </c>
      <c r="I54" s="35">
        <v>1249</v>
      </c>
      <c r="J54" s="44">
        <v>1622</v>
      </c>
      <c r="K54" s="33">
        <v>1533</v>
      </c>
      <c r="L54" s="33">
        <v>1493</v>
      </c>
      <c r="M54" s="33">
        <v>1500</v>
      </c>
      <c r="N54" s="37">
        <f>G54/$G$7*100</f>
        <v>81.56490812092471</v>
      </c>
      <c r="O54" s="37">
        <f>H54/$H$7*100</f>
        <v>81.44385026737967</v>
      </c>
      <c r="P54" s="39">
        <f>I54/$I$7*100</f>
        <v>73.25513196480938</v>
      </c>
      <c r="Q54" s="39">
        <f>J54/$J$7*100</f>
        <v>80.37661050545094</v>
      </c>
      <c r="R54" s="39">
        <f>K54/$K$7*100</f>
        <v>72.89586305278173</v>
      </c>
      <c r="S54" s="39">
        <f>L54/1986*100</f>
        <v>75.17623363544814</v>
      </c>
      <c r="T54" s="39">
        <f>M54/1916*100</f>
        <v>78.28810020876827</v>
      </c>
      <c r="U54" s="40">
        <f>AVERAGE(LARGE(N54:T54,1),LARGE(N54:T54,2),LARGE(N54:T54,3))</f>
        <v>81.12845629791845</v>
      </c>
      <c r="V54" s="7"/>
      <c r="W54" s="7"/>
      <c r="X54" s="1"/>
    </row>
    <row r="55" spans="1:21" ht="12.75">
      <c r="A55" s="28">
        <v>48</v>
      </c>
      <c r="B55" s="56" t="s">
        <v>89</v>
      </c>
      <c r="C55" s="33" t="s">
        <v>31</v>
      </c>
      <c r="D55" s="33" t="s">
        <v>90</v>
      </c>
      <c r="E55" s="33" t="s">
        <v>58</v>
      </c>
      <c r="F55" s="32">
        <f>COUNT(G55:M55)</f>
        <v>3</v>
      </c>
      <c r="G55" s="32"/>
      <c r="H55" s="32"/>
      <c r="I55" s="34"/>
      <c r="J55" s="34"/>
      <c r="K55" s="33">
        <v>1667</v>
      </c>
      <c r="L55" s="33">
        <v>1680</v>
      </c>
      <c r="M55" s="33">
        <v>1508</v>
      </c>
      <c r="N55" s="28"/>
      <c r="O55" s="28"/>
      <c r="P55" s="39"/>
      <c r="Q55" s="28"/>
      <c r="R55" s="39">
        <f>K55/$K$7*100</f>
        <v>79.2677127912506</v>
      </c>
      <c r="S55" s="39">
        <f>L55/1986*100</f>
        <v>84.59214501510573</v>
      </c>
      <c r="T55" s="39">
        <f>M55/1916*100</f>
        <v>78.70563674321504</v>
      </c>
      <c r="U55" s="40">
        <f>AVERAGE(LARGE(N55:T55,1),LARGE(N55:T55,2),LARGE(N55:T55,3))</f>
        <v>80.85516484985713</v>
      </c>
    </row>
    <row r="56" spans="1:21" ht="12.75">
      <c r="A56" s="28">
        <v>49</v>
      </c>
      <c r="B56" s="45" t="s">
        <v>91</v>
      </c>
      <c r="C56" s="36" t="s">
        <v>31</v>
      </c>
      <c r="D56" s="36" t="s">
        <v>65</v>
      </c>
      <c r="E56" s="36" t="s">
        <v>58</v>
      </c>
      <c r="F56" s="32">
        <f>COUNT(G56:M56)</f>
        <v>5</v>
      </c>
      <c r="G56" s="32"/>
      <c r="H56" s="32"/>
      <c r="I56" s="35">
        <v>1115</v>
      </c>
      <c r="J56" s="44">
        <v>1585</v>
      </c>
      <c r="K56" s="33">
        <v>1524</v>
      </c>
      <c r="L56" s="33">
        <v>1670</v>
      </c>
      <c r="M56" s="33">
        <v>1518</v>
      </c>
      <c r="N56" s="28"/>
      <c r="O56" s="28"/>
      <c r="P56" s="39">
        <f>I56/$I$7*100</f>
        <v>65.39589442815249</v>
      </c>
      <c r="Q56" s="39">
        <f>J56/$J$7*100</f>
        <v>78.54311199207136</v>
      </c>
      <c r="R56" s="39">
        <f>K56/$K$7*100</f>
        <v>72.46790299572041</v>
      </c>
      <c r="S56" s="39">
        <f>L56/1986*100</f>
        <v>84.08862034239678</v>
      </c>
      <c r="T56" s="39">
        <f>M56/1916*100</f>
        <v>79.22755741127348</v>
      </c>
      <c r="U56" s="40">
        <f>AVERAGE(LARGE(N56:T56,1),LARGE(N56:T56,2),LARGE(N56:T56,3))</f>
        <v>80.61976324858055</v>
      </c>
    </row>
    <row r="57" spans="1:24" s="50" customFormat="1" ht="12.75">
      <c r="A57" s="28">
        <v>50</v>
      </c>
      <c r="B57" s="45" t="s">
        <v>92</v>
      </c>
      <c r="C57" s="36" t="s">
        <v>31</v>
      </c>
      <c r="D57" s="36" t="s">
        <v>79</v>
      </c>
      <c r="E57" s="36" t="s">
        <v>24</v>
      </c>
      <c r="F57" s="32">
        <f>COUNT(G57:M57)</f>
        <v>6</v>
      </c>
      <c r="G57" s="33">
        <v>1255</v>
      </c>
      <c r="H57" s="35">
        <v>1500</v>
      </c>
      <c r="I57" s="35">
        <v>1390</v>
      </c>
      <c r="J57" s="35"/>
      <c r="K57" s="33">
        <v>1655</v>
      </c>
      <c r="L57" s="33">
        <v>1564</v>
      </c>
      <c r="M57" s="33">
        <v>1528</v>
      </c>
      <c r="N57" s="37">
        <f>G57/$G$7*100</f>
        <v>74.39241256668643</v>
      </c>
      <c r="O57" s="37">
        <f>H57/$H$7*100</f>
        <v>80.21390374331551</v>
      </c>
      <c r="P57" s="39">
        <f>I57/$I$7*100</f>
        <v>81.52492668621701</v>
      </c>
      <c r="Q57" s="37"/>
      <c r="R57" s="39">
        <f>K57/$K$7*100</f>
        <v>78.69709938183547</v>
      </c>
      <c r="S57" s="39">
        <f>L57/1986*100</f>
        <v>78.75125881168177</v>
      </c>
      <c r="T57" s="39">
        <f>M57/1916*100</f>
        <v>79.74947807933194</v>
      </c>
      <c r="U57" s="40">
        <f>AVERAGE(LARGE(N57:T57,1),LARGE(N57:T57,2),LARGE(N57:T57,3))</f>
        <v>80.49610283628816</v>
      </c>
      <c r="V57" s="7"/>
      <c r="W57" s="7"/>
      <c r="X57" s="1"/>
    </row>
    <row r="58" spans="1:21" ht="12.75">
      <c r="A58" s="28">
        <v>51</v>
      </c>
      <c r="B58" s="45" t="s">
        <v>93</v>
      </c>
      <c r="C58" s="36" t="s">
        <v>22</v>
      </c>
      <c r="D58" s="36" t="s">
        <v>40</v>
      </c>
      <c r="E58" s="36" t="s">
        <v>29</v>
      </c>
      <c r="F58" s="32">
        <f>COUNT(G58:M58)</f>
        <v>4</v>
      </c>
      <c r="G58" s="32"/>
      <c r="H58" s="35">
        <v>1476</v>
      </c>
      <c r="I58" s="35">
        <v>1301</v>
      </c>
      <c r="J58" s="34"/>
      <c r="K58" s="35"/>
      <c r="L58" s="33">
        <v>1689</v>
      </c>
      <c r="M58" s="33">
        <v>1474</v>
      </c>
      <c r="N58" s="38"/>
      <c r="O58" s="37">
        <f>H58/$H$7*100</f>
        <v>78.93048128342247</v>
      </c>
      <c r="P58" s="39">
        <f>I58/$I$7*100</f>
        <v>76.30498533724341</v>
      </c>
      <c r="Q58" s="38"/>
      <c r="R58" s="37"/>
      <c r="S58" s="39">
        <f>L58/1986*100</f>
        <v>85.04531722054381</v>
      </c>
      <c r="T58" s="39">
        <f>M58/1916*100</f>
        <v>76.93110647181628</v>
      </c>
      <c r="U58" s="40">
        <f>AVERAGE(LARGE(N58:T58,1),LARGE(N58:T58,2),LARGE(N58:T58,3))</f>
        <v>80.30230165859417</v>
      </c>
    </row>
    <row r="59" spans="1:21" ht="12.75">
      <c r="A59" s="28">
        <v>52</v>
      </c>
      <c r="B59" s="45" t="s">
        <v>94</v>
      </c>
      <c r="C59" s="36" t="s">
        <v>22</v>
      </c>
      <c r="D59" s="36" t="s">
        <v>79</v>
      </c>
      <c r="E59" s="36" t="s">
        <v>36</v>
      </c>
      <c r="F59" s="32">
        <f>COUNT(G59:M59)</f>
        <v>3</v>
      </c>
      <c r="G59" s="32"/>
      <c r="H59" s="35">
        <v>1381</v>
      </c>
      <c r="I59" s="34"/>
      <c r="J59" s="34"/>
      <c r="K59" s="32"/>
      <c r="L59" s="33">
        <v>1810</v>
      </c>
      <c r="M59" s="33">
        <v>1449</v>
      </c>
      <c r="N59" s="28"/>
      <c r="O59" s="37">
        <f>H59/$H$7*100</f>
        <v>73.85026737967915</v>
      </c>
      <c r="P59" s="39"/>
      <c r="Q59" s="28"/>
      <c r="R59" s="28"/>
      <c r="S59" s="39">
        <f>L59/1986*100</f>
        <v>91.13796576032226</v>
      </c>
      <c r="T59" s="39">
        <f>M59/1916*100</f>
        <v>75.62630480167014</v>
      </c>
      <c r="U59" s="40">
        <f>AVERAGE(LARGE(N59:T59,1),LARGE(N59:T59,2),LARGE(N59:T59,3))</f>
        <v>80.2048459805572</v>
      </c>
    </row>
    <row r="60" spans="1:24" s="48" customFormat="1" ht="12.75">
      <c r="A60" s="28">
        <v>53</v>
      </c>
      <c r="B60" s="45" t="s">
        <v>95</v>
      </c>
      <c r="C60" s="36" t="s">
        <v>22</v>
      </c>
      <c r="D60" s="36" t="s">
        <v>79</v>
      </c>
      <c r="E60" s="36" t="s">
        <v>20</v>
      </c>
      <c r="F60" s="32">
        <f>COUNT(G60:M60)</f>
        <v>3</v>
      </c>
      <c r="G60" s="33">
        <v>1305</v>
      </c>
      <c r="H60" s="35"/>
      <c r="I60" s="35"/>
      <c r="J60" s="44">
        <v>1549</v>
      </c>
      <c r="K60" s="35"/>
      <c r="L60" s="33">
        <v>1710</v>
      </c>
      <c r="M60" s="33"/>
      <c r="N60" s="37">
        <f>G60/$G$7*100</f>
        <v>77.35625370480143</v>
      </c>
      <c r="O60" s="37"/>
      <c r="P60" s="37"/>
      <c r="Q60" s="39">
        <f>J60/$J$7*100</f>
        <v>76.75916749256689</v>
      </c>
      <c r="R60" s="37"/>
      <c r="S60" s="39">
        <f>L60/1986*100</f>
        <v>86.10271903323263</v>
      </c>
      <c r="T60" s="39"/>
      <c r="U60" s="40">
        <f>AVERAGE(LARGE(N60:T60,1),LARGE(N60:T60,2),LARGE(N60:T60,3))</f>
        <v>80.07271341020031</v>
      </c>
      <c r="V60" s="47"/>
      <c r="W60" s="47"/>
      <c r="X60" s="50"/>
    </row>
    <row r="61" spans="1:21" ht="12.75">
      <c r="A61" s="28">
        <v>54</v>
      </c>
      <c r="B61" s="45" t="s">
        <v>96</v>
      </c>
      <c r="C61" s="36" t="s">
        <v>31</v>
      </c>
      <c r="D61" s="36" t="s">
        <v>90</v>
      </c>
      <c r="E61" s="36" t="s">
        <v>97</v>
      </c>
      <c r="F61" s="32">
        <f>COUNT(G61:M61)</f>
        <v>3</v>
      </c>
      <c r="G61" s="33">
        <v>1373</v>
      </c>
      <c r="H61" s="35"/>
      <c r="I61" s="34"/>
      <c r="J61" s="35"/>
      <c r="K61" s="33">
        <v>1667</v>
      </c>
      <c r="L61" s="33">
        <v>1567</v>
      </c>
      <c r="M61" s="32"/>
      <c r="N61" s="37">
        <f>G61/$G$7*100</f>
        <v>81.38707765263781</v>
      </c>
      <c r="O61" s="37"/>
      <c r="P61" s="46"/>
      <c r="Q61" s="37"/>
      <c r="R61" s="39">
        <f>K61/$K$7*100</f>
        <v>79.2677127912506</v>
      </c>
      <c r="S61" s="39">
        <f>L61/1986*100</f>
        <v>78.90231621349446</v>
      </c>
      <c r="T61" s="37"/>
      <c r="U61" s="40">
        <f>AVERAGE(LARGE(N61:T61,1),LARGE(N61:T61,2),LARGE(N61:T61,3))</f>
        <v>79.85236888579429</v>
      </c>
    </row>
    <row r="62" spans="1:21" ht="12.75">
      <c r="A62" s="28">
        <v>55</v>
      </c>
      <c r="B62" s="45" t="s">
        <v>98</v>
      </c>
      <c r="C62" s="36" t="s">
        <v>18</v>
      </c>
      <c r="D62" s="36" t="s">
        <v>90</v>
      </c>
      <c r="E62" s="36" t="s">
        <v>58</v>
      </c>
      <c r="F62" s="32">
        <f>COUNT(G62:M62)</f>
        <v>4</v>
      </c>
      <c r="G62" s="32"/>
      <c r="H62" s="32"/>
      <c r="I62" s="35">
        <v>1135</v>
      </c>
      <c r="J62" s="34"/>
      <c r="K62" s="33">
        <v>1642</v>
      </c>
      <c r="L62" s="33">
        <v>1643</v>
      </c>
      <c r="M62" s="33">
        <v>1505</v>
      </c>
      <c r="N62" s="28"/>
      <c r="O62" s="28"/>
      <c r="P62" s="39">
        <f>I62/$I$7*100</f>
        <v>66.56891495601172</v>
      </c>
      <c r="Q62" s="28"/>
      <c r="R62" s="39">
        <f>K62/$K$7*100</f>
        <v>78.07893485496909</v>
      </c>
      <c r="S62" s="39">
        <f>L62/1986*100</f>
        <v>82.72910372608257</v>
      </c>
      <c r="T62" s="39">
        <f>M62/1916*100</f>
        <v>78.5490605427975</v>
      </c>
      <c r="U62" s="40">
        <f>AVERAGE(LARGE(N62:T62,1),LARGE(N62:T62,2),LARGE(N62:T62,3))</f>
        <v>79.78569970794972</v>
      </c>
    </row>
    <row r="63" spans="1:21" ht="12.75">
      <c r="A63" s="28">
        <v>56</v>
      </c>
      <c r="B63" s="45" t="s">
        <v>99</v>
      </c>
      <c r="C63" s="36" t="s">
        <v>18</v>
      </c>
      <c r="D63" s="36" t="s">
        <v>60</v>
      </c>
      <c r="E63" s="36" t="s">
        <v>24</v>
      </c>
      <c r="F63" s="32">
        <f>COUNT(G63:M63)</f>
        <v>4</v>
      </c>
      <c r="G63" s="33">
        <v>1265</v>
      </c>
      <c r="H63" s="32"/>
      <c r="I63" s="35">
        <v>1197</v>
      </c>
      <c r="J63" s="35"/>
      <c r="K63" s="33">
        <v>1612</v>
      </c>
      <c r="L63" s="33">
        <v>1726</v>
      </c>
      <c r="M63" s="33"/>
      <c r="N63" s="37">
        <f>G63/$G$7*100</f>
        <v>74.98518079430943</v>
      </c>
      <c r="O63" s="38"/>
      <c r="P63" s="39">
        <f>I63/$I$7*100</f>
        <v>70.20527859237536</v>
      </c>
      <c r="Q63" s="37"/>
      <c r="R63" s="39">
        <f>K63/$K$7*100</f>
        <v>76.65240133143129</v>
      </c>
      <c r="S63" s="39">
        <f>L63/1986*100</f>
        <v>86.90835850956698</v>
      </c>
      <c r="T63" s="39"/>
      <c r="U63" s="40">
        <f>AVERAGE(LARGE(N63:T63,1),LARGE(N63:T63,2),LARGE(N63:T63,3))</f>
        <v>79.51531354510257</v>
      </c>
    </row>
    <row r="64" spans="1:23" s="50" customFormat="1" ht="12.75">
      <c r="A64" s="28">
        <v>57</v>
      </c>
      <c r="B64" s="45" t="s">
        <v>100</v>
      </c>
      <c r="C64" s="36" t="s">
        <v>31</v>
      </c>
      <c r="D64" s="36" t="s">
        <v>87</v>
      </c>
      <c r="E64" s="36" t="s">
        <v>41</v>
      </c>
      <c r="F64" s="32">
        <f>COUNT(G64:M64)</f>
        <v>6</v>
      </c>
      <c r="G64" s="33">
        <v>1174</v>
      </c>
      <c r="H64" s="35">
        <v>1543</v>
      </c>
      <c r="I64" s="35"/>
      <c r="J64" s="44">
        <v>1509</v>
      </c>
      <c r="K64" s="33">
        <v>1601</v>
      </c>
      <c r="L64" s="33">
        <v>1520</v>
      </c>
      <c r="M64" s="33">
        <v>1502</v>
      </c>
      <c r="N64" s="37">
        <f>G64/$G$7*100</f>
        <v>69.59098992294012</v>
      </c>
      <c r="O64" s="37">
        <f>H64/$H$7*100</f>
        <v>82.5133689839572</v>
      </c>
      <c r="P64" s="37"/>
      <c r="Q64" s="39">
        <f>J64/$J$7*100</f>
        <v>74.77700693756194</v>
      </c>
      <c r="R64" s="39">
        <f>K64/$K$7*100</f>
        <v>76.12933903946742</v>
      </c>
      <c r="S64" s="39">
        <f>L64/1986*100</f>
        <v>76.53575025176234</v>
      </c>
      <c r="T64" s="39">
        <f>M64/1916*100</f>
        <v>78.39248434237996</v>
      </c>
      <c r="U64" s="40">
        <f>AVERAGE(LARGE(N64:T64,1),LARGE(N64:T64,2),LARGE(N64:T64,3))</f>
        <v>79.14720119269982</v>
      </c>
      <c r="V64" s="7"/>
      <c r="W64" s="7"/>
    </row>
    <row r="65" spans="1:23" s="48" customFormat="1" ht="12.75">
      <c r="A65" s="28">
        <v>58</v>
      </c>
      <c r="B65" s="45" t="s">
        <v>101</v>
      </c>
      <c r="C65" s="36" t="s">
        <v>31</v>
      </c>
      <c r="D65" s="36" t="s">
        <v>79</v>
      </c>
      <c r="E65" s="36" t="s">
        <v>97</v>
      </c>
      <c r="F65" s="32">
        <f>COUNT(G65:M65)</f>
        <v>3</v>
      </c>
      <c r="G65" s="33">
        <v>1289</v>
      </c>
      <c r="H65" s="36"/>
      <c r="I65" s="35"/>
      <c r="J65" s="35"/>
      <c r="K65" s="33">
        <v>1685</v>
      </c>
      <c r="L65" s="33">
        <v>1600</v>
      </c>
      <c r="M65" s="34"/>
      <c r="N65" s="37">
        <f>G65/$G$7*100</f>
        <v>76.40782454060462</v>
      </c>
      <c r="O65" s="52"/>
      <c r="P65" s="37"/>
      <c r="Q65" s="37"/>
      <c r="R65" s="39">
        <f>K65/$K$7*100</f>
        <v>80.12363290537327</v>
      </c>
      <c r="S65" s="39">
        <f>L65/1986*100</f>
        <v>80.56394763343404</v>
      </c>
      <c r="T65" s="37"/>
      <c r="U65" s="40">
        <f>AVERAGE(LARGE(N65:T65,1),LARGE(N65:T65,2),LARGE(N65:T65,3))</f>
        <v>79.03180169313731</v>
      </c>
      <c r="V65" s="47"/>
      <c r="W65" s="47"/>
    </row>
    <row r="66" spans="1:23" s="50" customFormat="1" ht="12.75">
      <c r="A66" s="28">
        <v>59</v>
      </c>
      <c r="B66" s="45" t="s">
        <v>102</v>
      </c>
      <c r="C66" s="36" t="s">
        <v>22</v>
      </c>
      <c r="D66" s="36" t="s">
        <v>79</v>
      </c>
      <c r="E66" s="36" t="s">
        <v>103</v>
      </c>
      <c r="F66" s="32">
        <f>COUNT(G66:M66)</f>
        <v>3</v>
      </c>
      <c r="G66" s="33">
        <v>1367</v>
      </c>
      <c r="H66" s="35">
        <v>1467</v>
      </c>
      <c r="I66" s="35"/>
      <c r="J66" s="34"/>
      <c r="K66" s="35"/>
      <c r="L66" s="36"/>
      <c r="M66" s="33">
        <v>1470</v>
      </c>
      <c r="N66" s="37">
        <f>G66/$G$7*100</f>
        <v>81.03141671606402</v>
      </c>
      <c r="O66" s="37">
        <f>H66/$H$7*100</f>
        <v>78.44919786096257</v>
      </c>
      <c r="P66" s="37"/>
      <c r="Q66" s="38"/>
      <c r="R66" s="37"/>
      <c r="S66" s="39"/>
      <c r="T66" s="39">
        <f>M66/1916*100</f>
        <v>76.7223382045929</v>
      </c>
      <c r="U66" s="40">
        <f>AVERAGE(LARGE(N66:T66,1),LARGE(N66:T66,2),LARGE(N66:T66,3))</f>
        <v>78.73431759387317</v>
      </c>
      <c r="V66" s="7"/>
      <c r="W66" s="7"/>
    </row>
    <row r="67" spans="1:23" s="50" customFormat="1" ht="12.75">
      <c r="A67" s="28">
        <v>60</v>
      </c>
      <c r="B67" s="45" t="s">
        <v>104</v>
      </c>
      <c r="C67" s="36" t="s">
        <v>31</v>
      </c>
      <c r="D67" s="36" t="s">
        <v>79</v>
      </c>
      <c r="E67" s="36" t="s">
        <v>24</v>
      </c>
      <c r="F67" s="32">
        <f>COUNT(G67:M67)</f>
        <v>4</v>
      </c>
      <c r="G67" s="33">
        <v>1208</v>
      </c>
      <c r="H67" s="35"/>
      <c r="I67" s="35"/>
      <c r="J67" s="35"/>
      <c r="K67" s="33">
        <v>1679</v>
      </c>
      <c r="L67" s="33">
        <v>1681</v>
      </c>
      <c r="M67" s="33">
        <v>1323</v>
      </c>
      <c r="N67" s="37">
        <f>G67/$G$7*100</f>
        <v>71.60640189685833</v>
      </c>
      <c r="O67" s="37"/>
      <c r="P67" s="37"/>
      <c r="Q67" s="37"/>
      <c r="R67" s="39">
        <f>K67/$K$7*100</f>
        <v>79.8383262006657</v>
      </c>
      <c r="S67" s="39">
        <f>L67/1986*100</f>
        <v>84.64249748237663</v>
      </c>
      <c r="T67" s="39">
        <f>M67/1916*100</f>
        <v>69.05010438413362</v>
      </c>
      <c r="U67" s="40">
        <f>AVERAGE(LARGE(N67:T67,1),LARGE(N67:T67,2),LARGE(N67:T67,3))</f>
        <v>78.69574185996689</v>
      </c>
      <c r="V67" s="47"/>
      <c r="W67" s="47"/>
    </row>
    <row r="68" spans="1:21" ht="12.75">
      <c r="A68" s="28">
        <v>61</v>
      </c>
      <c r="B68" s="45" t="s">
        <v>105</v>
      </c>
      <c r="C68" s="36" t="s">
        <v>18</v>
      </c>
      <c r="D68" s="36" t="s">
        <v>79</v>
      </c>
      <c r="E68" s="36" t="s">
        <v>24</v>
      </c>
      <c r="F68" s="32">
        <f>COUNT(G68:M68)</f>
        <v>4</v>
      </c>
      <c r="G68" s="32"/>
      <c r="H68" s="32"/>
      <c r="I68" s="35">
        <v>1214</v>
      </c>
      <c r="J68" s="34"/>
      <c r="K68" s="33">
        <v>1599</v>
      </c>
      <c r="L68" s="33">
        <v>1663</v>
      </c>
      <c r="M68" s="33">
        <v>1459</v>
      </c>
      <c r="N68" s="28"/>
      <c r="O68" s="28"/>
      <c r="P68" s="39">
        <f>I68/$I$7*100</f>
        <v>71.20234604105572</v>
      </c>
      <c r="Q68" s="28"/>
      <c r="R68" s="39">
        <f>K68/$K$7*100</f>
        <v>76.0342368045649</v>
      </c>
      <c r="S68" s="39">
        <f>L68/1986*100</f>
        <v>83.73615307150051</v>
      </c>
      <c r="T68" s="39">
        <f>M68/1916*100</f>
        <v>76.1482254697286</v>
      </c>
      <c r="U68" s="40">
        <f>AVERAGE(LARGE(N68:T68,1),LARGE(N68:T68,2),LARGE(N68:T68,3))</f>
        <v>78.639538448598</v>
      </c>
    </row>
    <row r="69" spans="1:21" ht="12.75">
      <c r="A69" s="28">
        <v>62</v>
      </c>
      <c r="B69" s="45" t="s">
        <v>106</v>
      </c>
      <c r="C69" s="36" t="s">
        <v>18</v>
      </c>
      <c r="D69" s="36" t="s">
        <v>87</v>
      </c>
      <c r="E69" s="36" t="s">
        <v>20</v>
      </c>
      <c r="F69" s="32">
        <f>COUNT(G69:M69)</f>
        <v>4</v>
      </c>
      <c r="G69" s="33">
        <v>1258</v>
      </c>
      <c r="H69" s="35">
        <v>1403</v>
      </c>
      <c r="I69" s="35"/>
      <c r="J69" s="44">
        <v>1636</v>
      </c>
      <c r="K69" s="35"/>
      <c r="L69" s="33">
        <v>1585</v>
      </c>
      <c r="M69" s="33"/>
      <c r="N69" s="37">
        <f>G69/$G$7*100</f>
        <v>74.57024303497333</v>
      </c>
      <c r="O69" s="37">
        <f>H69/$H$7*100</f>
        <v>75.02673796791444</v>
      </c>
      <c r="P69" s="37"/>
      <c r="Q69" s="39">
        <f>J69/$J$7*100</f>
        <v>81.07036669970267</v>
      </c>
      <c r="R69" s="37"/>
      <c r="S69" s="39">
        <f>L69/1986*100</f>
        <v>79.8086606243706</v>
      </c>
      <c r="T69" s="39"/>
      <c r="U69" s="40">
        <f>AVERAGE(LARGE(N69:T69,1),LARGE(N69:T69,2),LARGE(N69:T69,3))</f>
        <v>78.63525509732924</v>
      </c>
    </row>
    <row r="70" spans="1:23" s="50" customFormat="1" ht="12.75">
      <c r="A70" s="28">
        <v>63</v>
      </c>
      <c r="B70" s="45" t="s">
        <v>107</v>
      </c>
      <c r="C70" s="36" t="s">
        <v>31</v>
      </c>
      <c r="D70" s="36" t="s">
        <v>79</v>
      </c>
      <c r="E70" s="36" t="s">
        <v>103</v>
      </c>
      <c r="F70" s="32">
        <f>COUNT(G70:M70)</f>
        <v>5</v>
      </c>
      <c r="G70" s="33">
        <v>1312</v>
      </c>
      <c r="H70" s="35">
        <v>1381</v>
      </c>
      <c r="I70" s="35">
        <v>1085</v>
      </c>
      <c r="J70" s="34"/>
      <c r="K70" s="35"/>
      <c r="L70" s="33">
        <v>1660</v>
      </c>
      <c r="M70" s="33">
        <v>1345</v>
      </c>
      <c r="N70" s="37">
        <f>G70/$G$7*100</f>
        <v>77.77119146413753</v>
      </c>
      <c r="O70" s="37">
        <f>H70/$H$7*100</f>
        <v>73.85026737967915</v>
      </c>
      <c r="P70" s="39">
        <f>I70/$I$7*100</f>
        <v>63.63636363636363</v>
      </c>
      <c r="Q70" s="52"/>
      <c r="R70" s="37"/>
      <c r="S70" s="39">
        <f>L70/1986*100</f>
        <v>83.58509566968782</v>
      </c>
      <c r="T70" s="39">
        <f>M70/1916*100</f>
        <v>70.19832985386222</v>
      </c>
      <c r="U70" s="40">
        <f>AVERAGE(LARGE(N70:T70,1),LARGE(N70:T70,2),LARGE(N70:T70,3))</f>
        <v>78.40218483783484</v>
      </c>
      <c r="V70" s="47"/>
      <c r="W70" s="47"/>
    </row>
    <row r="71" spans="1:23" s="50" customFormat="1" ht="13.5" customHeight="1">
      <c r="A71" s="28">
        <v>64</v>
      </c>
      <c r="B71" s="45" t="s">
        <v>108</v>
      </c>
      <c r="C71" s="36" t="s">
        <v>22</v>
      </c>
      <c r="D71" s="36" t="s">
        <v>90</v>
      </c>
      <c r="E71" s="36" t="s">
        <v>20</v>
      </c>
      <c r="F71" s="32">
        <f>COUNT(G71:M71)</f>
        <v>4</v>
      </c>
      <c r="G71" s="57"/>
      <c r="H71" s="35">
        <v>1431</v>
      </c>
      <c r="I71" s="35"/>
      <c r="J71" s="44">
        <v>1471</v>
      </c>
      <c r="K71" s="34"/>
      <c r="L71" s="33">
        <v>1681</v>
      </c>
      <c r="M71" s="33">
        <v>1417</v>
      </c>
      <c r="N71" s="38"/>
      <c r="O71" s="37">
        <f>H71/$H$7*100</f>
        <v>76.524064171123</v>
      </c>
      <c r="P71" s="37"/>
      <c r="Q71" s="39">
        <f>J71/$J$7*100</f>
        <v>72.89395441030723</v>
      </c>
      <c r="R71" s="38"/>
      <c r="S71" s="39">
        <f>L71/1986*100</f>
        <v>84.64249748237663</v>
      </c>
      <c r="T71" s="39">
        <f>M71/1916*100</f>
        <v>73.95615866388309</v>
      </c>
      <c r="U71" s="40">
        <f>AVERAGE(LARGE(N71:T71,1),LARGE(N71:T71,2),LARGE(N71:T71,3))</f>
        <v>78.37424010579424</v>
      </c>
      <c r="V71" s="7"/>
      <c r="W71" s="7"/>
    </row>
    <row r="72" spans="1:23" s="48" customFormat="1" ht="13.5" customHeight="1">
      <c r="A72" s="28">
        <v>65</v>
      </c>
      <c r="B72" s="45" t="s">
        <v>109</v>
      </c>
      <c r="C72" s="36" t="s">
        <v>18</v>
      </c>
      <c r="D72" s="36" t="s">
        <v>90</v>
      </c>
      <c r="E72" s="36" t="s">
        <v>36</v>
      </c>
      <c r="F72" s="32">
        <f>COUNT(G72:M72)</f>
        <v>4</v>
      </c>
      <c r="G72" s="33">
        <v>1257</v>
      </c>
      <c r="H72" s="35">
        <v>1490</v>
      </c>
      <c r="I72" s="35"/>
      <c r="J72" s="35"/>
      <c r="K72" s="33">
        <v>1589</v>
      </c>
      <c r="L72" s="33">
        <v>1559</v>
      </c>
      <c r="M72" s="33"/>
      <c r="N72" s="37">
        <f>G72/$G$7*100</f>
        <v>74.51096621221103</v>
      </c>
      <c r="O72" s="37">
        <f>H72/$H$7*100</f>
        <v>79.67914438502673</v>
      </c>
      <c r="P72" s="37"/>
      <c r="Q72" s="37"/>
      <c r="R72" s="39">
        <f>K72/$K$7*100</f>
        <v>75.55872563005231</v>
      </c>
      <c r="S72" s="39">
        <f>L72/1986*100</f>
        <v>78.49949647532729</v>
      </c>
      <c r="T72" s="39"/>
      <c r="U72" s="40">
        <f>AVERAGE(LARGE(N72:T72,1),LARGE(N72:T72,2),LARGE(N72:T72,3))</f>
        <v>77.91245549680211</v>
      </c>
      <c r="V72" s="47"/>
      <c r="W72" s="47"/>
    </row>
    <row r="73" spans="1:23" s="48" customFormat="1" ht="13.5" customHeight="1">
      <c r="A73" s="28">
        <v>66</v>
      </c>
      <c r="B73" s="45" t="s">
        <v>110</v>
      </c>
      <c r="C73" s="36" t="s">
        <v>31</v>
      </c>
      <c r="D73" s="36" t="s">
        <v>79</v>
      </c>
      <c r="E73" s="36" t="s">
        <v>103</v>
      </c>
      <c r="F73" s="32">
        <f>COUNT(G73:M73)</f>
        <v>5</v>
      </c>
      <c r="G73" s="33">
        <v>1252</v>
      </c>
      <c r="H73" s="35">
        <v>1433</v>
      </c>
      <c r="I73" s="35">
        <v>1103</v>
      </c>
      <c r="J73" s="35"/>
      <c r="K73" s="34"/>
      <c r="L73" s="33">
        <v>1640</v>
      </c>
      <c r="M73" s="33">
        <v>1418</v>
      </c>
      <c r="N73" s="37">
        <f>G73/$G$7*100</f>
        <v>74.21458209839953</v>
      </c>
      <c r="O73" s="37">
        <f>H73/$H$7*100</f>
        <v>76.63101604278076</v>
      </c>
      <c r="P73" s="39">
        <f>I73/$I$7*100</f>
        <v>64.69208211143696</v>
      </c>
      <c r="Q73" s="37"/>
      <c r="R73" s="52"/>
      <c r="S73" s="39">
        <f>L73/1986*100</f>
        <v>82.57804632426989</v>
      </c>
      <c r="T73" s="39">
        <f>M73/1916*100</f>
        <v>74.00835073068893</v>
      </c>
      <c r="U73" s="40">
        <f>AVERAGE(LARGE(N73:T73,1),LARGE(N73:T73,2),LARGE(N73:T73,3))</f>
        <v>77.8078814884834</v>
      </c>
      <c r="V73" s="47"/>
      <c r="W73" s="47"/>
    </row>
    <row r="74" spans="1:21" ht="13.5" customHeight="1">
      <c r="A74" s="28">
        <v>67</v>
      </c>
      <c r="B74" s="53" t="s">
        <v>111</v>
      </c>
      <c r="C74" s="54" t="s">
        <v>31</v>
      </c>
      <c r="D74" s="54" t="s">
        <v>87</v>
      </c>
      <c r="E74" s="54" t="s">
        <v>41</v>
      </c>
      <c r="F74" s="32">
        <f>COUNT(G74:M74)</f>
        <v>4</v>
      </c>
      <c r="G74" s="32"/>
      <c r="H74" s="32"/>
      <c r="I74" s="34"/>
      <c r="J74" s="44">
        <v>1544</v>
      </c>
      <c r="K74" s="33">
        <v>1511</v>
      </c>
      <c r="L74" s="33">
        <v>1560</v>
      </c>
      <c r="M74" s="33">
        <v>1499</v>
      </c>
      <c r="N74" s="28"/>
      <c r="O74" s="28"/>
      <c r="P74" s="39"/>
      <c r="Q74" s="39">
        <f>J74/$J$7*100</f>
        <v>76.51139742319127</v>
      </c>
      <c r="R74" s="39">
        <f>K74/$K$7*100</f>
        <v>71.84973846885401</v>
      </c>
      <c r="S74" s="39">
        <f>L74/1986*100</f>
        <v>78.54984894259819</v>
      </c>
      <c r="T74" s="39">
        <f>M74/1916*100</f>
        <v>78.23590814196241</v>
      </c>
      <c r="U74" s="40">
        <f>AVERAGE(LARGE(N74:T74,1),LARGE(N74:T74,2),LARGE(N74:T74,3))</f>
        <v>77.76571816925063</v>
      </c>
    </row>
    <row r="75" spans="1:23" s="48" customFormat="1" ht="13.5" customHeight="1">
      <c r="A75" s="28">
        <v>68</v>
      </c>
      <c r="B75" s="45" t="s">
        <v>112</v>
      </c>
      <c r="C75" s="36" t="s">
        <v>22</v>
      </c>
      <c r="D75" s="36" t="s">
        <v>65</v>
      </c>
      <c r="E75" s="36" t="s">
        <v>27</v>
      </c>
      <c r="F75" s="32">
        <f>COUNT(G75:M75)</f>
        <v>3</v>
      </c>
      <c r="G75" s="33">
        <v>1207</v>
      </c>
      <c r="H75" s="35"/>
      <c r="I75" s="35"/>
      <c r="J75" s="44">
        <v>1626</v>
      </c>
      <c r="K75" s="35"/>
      <c r="L75" s="33">
        <v>1608</v>
      </c>
      <c r="M75" s="34"/>
      <c r="N75" s="37">
        <f>G75/$G$7*100</f>
        <v>71.54712507409603</v>
      </c>
      <c r="O75" s="37"/>
      <c r="P75" s="37"/>
      <c r="Q75" s="39">
        <f>J75/$J$7*100</f>
        <v>80.57482656095144</v>
      </c>
      <c r="R75" s="37"/>
      <c r="S75" s="39">
        <f>L75/1986*100</f>
        <v>80.96676737160121</v>
      </c>
      <c r="T75" s="37"/>
      <c r="U75" s="40">
        <f>AVERAGE(LARGE(N75:T75,1),LARGE(N75:T75,2),LARGE(N75:T75,3))</f>
        <v>77.69623966888288</v>
      </c>
      <c r="V75" s="47"/>
      <c r="W75" s="47"/>
    </row>
    <row r="76" spans="1:24" s="50" customFormat="1" ht="13.5" customHeight="1">
      <c r="A76" s="28">
        <v>69</v>
      </c>
      <c r="B76" s="45" t="s">
        <v>113</v>
      </c>
      <c r="C76" s="36" t="s">
        <v>31</v>
      </c>
      <c r="D76" s="36" t="s">
        <v>79</v>
      </c>
      <c r="E76" s="36" t="s">
        <v>97</v>
      </c>
      <c r="F76" s="32">
        <f>COUNT(G76:M76)</f>
        <v>3</v>
      </c>
      <c r="G76" s="33">
        <v>1143</v>
      </c>
      <c r="H76" s="32"/>
      <c r="I76" s="35"/>
      <c r="J76" s="35"/>
      <c r="K76" s="33">
        <v>1597</v>
      </c>
      <c r="L76" s="33">
        <v>1756</v>
      </c>
      <c r="M76" s="33"/>
      <c r="N76" s="37">
        <f>G76/$G$7*100</f>
        <v>67.75340841730883</v>
      </c>
      <c r="O76" s="38"/>
      <c r="P76" s="37"/>
      <c r="Q76" s="37"/>
      <c r="R76" s="39">
        <f>K76/$K$7*100</f>
        <v>75.93913456966239</v>
      </c>
      <c r="S76" s="39">
        <f>L76/1986*100</f>
        <v>88.41893252769385</v>
      </c>
      <c r="T76" s="39"/>
      <c r="U76" s="40">
        <f>AVERAGE(LARGE(N76:T76,1),LARGE(N76:T76,2),LARGE(N76:T76,3))</f>
        <v>77.3704918382217</v>
      </c>
      <c r="V76" s="7"/>
      <c r="W76" s="7"/>
      <c r="X76" s="1"/>
    </row>
    <row r="77" spans="1:24" s="50" customFormat="1" ht="13.5" customHeight="1">
      <c r="A77" s="28">
        <v>70</v>
      </c>
      <c r="B77" s="45" t="s">
        <v>114</v>
      </c>
      <c r="C77" s="36" t="s">
        <v>115</v>
      </c>
      <c r="D77" s="36" t="s">
        <v>116</v>
      </c>
      <c r="E77" s="36" t="s">
        <v>117</v>
      </c>
      <c r="F77" s="32">
        <f>COUNT(G77:M77)</f>
        <v>4</v>
      </c>
      <c r="G77" s="33"/>
      <c r="H77" s="35">
        <v>1373</v>
      </c>
      <c r="I77" s="33"/>
      <c r="J77" s="44">
        <v>1547</v>
      </c>
      <c r="K77" s="34"/>
      <c r="L77" s="33">
        <v>1618</v>
      </c>
      <c r="M77" s="33">
        <v>1212</v>
      </c>
      <c r="N77" s="37"/>
      <c r="O77" s="37">
        <f>H77/$H$7*100</f>
        <v>73.42245989304813</v>
      </c>
      <c r="P77" s="46"/>
      <c r="Q77" s="39">
        <f>J77/$J$7*100</f>
        <v>76.66005946481665</v>
      </c>
      <c r="R77" s="38"/>
      <c r="S77" s="39">
        <f>L77/1986*100</f>
        <v>81.47029204431017</v>
      </c>
      <c r="T77" s="39">
        <f>M77/1916*100</f>
        <v>63.25678496868476</v>
      </c>
      <c r="U77" s="40">
        <f>AVERAGE(LARGE(N77:T77,1),LARGE(N77:T77,2),LARGE(N77:T77,3))</f>
        <v>77.18427046739164</v>
      </c>
      <c r="V77" s="7"/>
      <c r="W77" s="7"/>
      <c r="X77" s="1"/>
    </row>
    <row r="78" spans="1:21" ht="13.5" customHeight="1">
      <c r="A78" s="28">
        <v>71</v>
      </c>
      <c r="B78" s="45" t="s">
        <v>118</v>
      </c>
      <c r="C78" s="36" t="s">
        <v>18</v>
      </c>
      <c r="D78" s="36" t="s">
        <v>65</v>
      </c>
      <c r="E78" s="36" t="s">
        <v>24</v>
      </c>
      <c r="F78" s="32">
        <f>COUNT(G78:M78)</f>
        <v>3</v>
      </c>
      <c r="G78" s="33">
        <v>1252</v>
      </c>
      <c r="H78" s="35">
        <v>1441</v>
      </c>
      <c r="I78" s="35">
        <v>1346</v>
      </c>
      <c r="J78" s="34"/>
      <c r="K78" s="34"/>
      <c r="L78" s="36"/>
      <c r="M78" s="34"/>
      <c r="N78" s="37">
        <f>G78/$G$7*100</f>
        <v>74.21458209839953</v>
      </c>
      <c r="O78" s="37">
        <f>H78/$H$7*100</f>
        <v>77.05882352941177</v>
      </c>
      <c r="P78" s="39">
        <f>I78/$I$7*100</f>
        <v>78.94428152492668</v>
      </c>
      <c r="Q78" s="38"/>
      <c r="R78" s="38"/>
      <c r="S78" s="39"/>
      <c r="T78" s="37"/>
      <c r="U78" s="40">
        <f>AVERAGE(LARGE(N78:T78,1),LARGE(N78:T78,2),LARGE(N78:T78,3))</f>
        <v>76.73922905091267</v>
      </c>
    </row>
    <row r="79" spans="1:21" ht="13.5" customHeight="1">
      <c r="A79" s="28">
        <v>72</v>
      </c>
      <c r="B79" s="45" t="s">
        <v>119</v>
      </c>
      <c r="C79" s="36" t="s">
        <v>18</v>
      </c>
      <c r="D79" s="36" t="s">
        <v>79</v>
      </c>
      <c r="E79" s="36" t="s">
        <v>46</v>
      </c>
      <c r="F79" s="32">
        <f>COUNT(G79:M79)</f>
        <v>3</v>
      </c>
      <c r="G79" s="32"/>
      <c r="H79" s="32"/>
      <c r="I79" s="35">
        <v>1244</v>
      </c>
      <c r="J79" s="34"/>
      <c r="K79" s="33">
        <v>1638</v>
      </c>
      <c r="L79" s="32"/>
      <c r="M79" s="33">
        <v>1495</v>
      </c>
      <c r="N79" s="28"/>
      <c r="O79" s="28"/>
      <c r="P79" s="39">
        <f>I79/$I$7*100</f>
        <v>72.96187683284458</v>
      </c>
      <c r="Q79" s="28"/>
      <c r="R79" s="39">
        <f>K79/$K$7*100</f>
        <v>77.88873038516405</v>
      </c>
      <c r="S79" s="39"/>
      <c r="T79" s="39">
        <f>M79/1916*100</f>
        <v>78.02713987473904</v>
      </c>
      <c r="U79" s="40">
        <f>AVERAGE(LARGE(N79:T79,1),LARGE(N79:T79,2),LARGE(N79:T79,3))</f>
        <v>76.29258236424923</v>
      </c>
    </row>
    <row r="80" spans="1:21" ht="13.5" customHeight="1">
      <c r="A80" s="28">
        <v>73</v>
      </c>
      <c r="B80" s="45" t="s">
        <v>120</v>
      </c>
      <c r="C80" s="36" t="s">
        <v>18</v>
      </c>
      <c r="D80" s="36" t="s">
        <v>79</v>
      </c>
      <c r="E80" s="36" t="s">
        <v>46</v>
      </c>
      <c r="F80" s="32">
        <f>COUNT(G80:M80)</f>
        <v>3</v>
      </c>
      <c r="G80" s="32"/>
      <c r="H80" s="32"/>
      <c r="I80" s="35">
        <v>1152</v>
      </c>
      <c r="J80" s="34"/>
      <c r="K80" s="33">
        <v>1584</v>
      </c>
      <c r="L80" s="33">
        <v>1672</v>
      </c>
      <c r="M80" s="32"/>
      <c r="N80" s="28"/>
      <c r="O80" s="28"/>
      <c r="P80" s="39">
        <f>I80/$I$7*100</f>
        <v>67.56598240469208</v>
      </c>
      <c r="Q80" s="28"/>
      <c r="R80" s="39">
        <f>K80/$K$7*100</f>
        <v>75.320970042796</v>
      </c>
      <c r="S80" s="39">
        <f>L80/1986*100</f>
        <v>84.18932527693856</v>
      </c>
      <c r="T80" s="39"/>
      <c r="U80" s="40">
        <f>AVERAGE(LARGE(N80:T80,1),LARGE(N80:T80,2),LARGE(N80:T80,3))</f>
        <v>75.69209257480888</v>
      </c>
    </row>
    <row r="81" spans="1:24" s="48" customFormat="1" ht="13.5" customHeight="1">
      <c r="A81" s="28">
        <v>74</v>
      </c>
      <c r="B81" s="45" t="s">
        <v>121</v>
      </c>
      <c r="C81" s="36" t="s">
        <v>18</v>
      </c>
      <c r="D81" s="36" t="s">
        <v>116</v>
      </c>
      <c r="E81" s="36" t="s">
        <v>33</v>
      </c>
      <c r="F81" s="32">
        <f>COUNT(G81:M81)</f>
        <v>3</v>
      </c>
      <c r="G81" s="33">
        <v>1310</v>
      </c>
      <c r="H81" s="35">
        <v>1462</v>
      </c>
      <c r="I81" s="34"/>
      <c r="J81" s="35"/>
      <c r="K81" s="32"/>
      <c r="L81" s="36"/>
      <c r="M81" s="33">
        <v>1358</v>
      </c>
      <c r="N81" s="37">
        <f>G81/$G$7*100</f>
        <v>77.65263781861293</v>
      </c>
      <c r="O81" s="37">
        <f>H81/$H$7*100</f>
        <v>78.18181818181819</v>
      </c>
      <c r="P81" s="37"/>
      <c r="Q81" s="37"/>
      <c r="R81" s="52"/>
      <c r="S81" s="51"/>
      <c r="T81" s="39">
        <f>M81/1916*100</f>
        <v>70.87682672233821</v>
      </c>
      <c r="U81" s="40">
        <f>AVERAGE(LARGE(N81:T81,1),LARGE(N81:T81,2),LARGE(N81:T81,3))</f>
        <v>75.57042757425644</v>
      </c>
      <c r="V81" s="47"/>
      <c r="W81" s="47"/>
      <c r="X81" s="50"/>
    </row>
    <row r="82" spans="1:21" ht="13.5" customHeight="1">
      <c r="A82" s="28">
        <v>75</v>
      </c>
      <c r="B82" s="29" t="s">
        <v>122</v>
      </c>
      <c r="C82" s="30" t="s">
        <v>31</v>
      </c>
      <c r="D82" s="31" t="s">
        <v>123</v>
      </c>
      <c r="E82" s="30" t="s">
        <v>58</v>
      </c>
      <c r="F82" s="32">
        <f>COUNT(G82:M82)</f>
        <v>3</v>
      </c>
      <c r="G82" s="32"/>
      <c r="H82" s="32"/>
      <c r="I82" s="34"/>
      <c r="J82" s="34"/>
      <c r="K82" s="33">
        <v>1578</v>
      </c>
      <c r="L82" s="33">
        <v>1513</v>
      </c>
      <c r="M82" s="33">
        <v>1434</v>
      </c>
      <c r="N82" s="28"/>
      <c r="O82" s="28"/>
      <c r="P82" s="39"/>
      <c r="Q82" s="28"/>
      <c r="R82" s="39">
        <f>K82/$K$7*100</f>
        <v>75.03566333808844</v>
      </c>
      <c r="S82" s="39">
        <f>L82/1986*100</f>
        <v>76.18328298086607</v>
      </c>
      <c r="T82" s="39">
        <f>M82/1916*100</f>
        <v>74.84342379958247</v>
      </c>
      <c r="U82" s="40">
        <f>AVERAGE(LARGE(N82:T82,1),LARGE(N82:T82,2),LARGE(N82:T82,3))</f>
        <v>75.35412337284566</v>
      </c>
    </row>
    <row r="83" spans="1:23" s="48" customFormat="1" ht="13.5" customHeight="1">
      <c r="A83" s="28">
        <v>76</v>
      </c>
      <c r="B83" s="45" t="s">
        <v>124</v>
      </c>
      <c r="C83" s="36" t="s">
        <v>22</v>
      </c>
      <c r="D83" s="36" t="s">
        <v>79</v>
      </c>
      <c r="E83" s="36" t="s">
        <v>103</v>
      </c>
      <c r="F83" s="32">
        <f>COUNT(G83:M83)</f>
        <v>4</v>
      </c>
      <c r="G83" s="33">
        <v>1167</v>
      </c>
      <c r="H83" s="35">
        <v>1411</v>
      </c>
      <c r="I83" s="35"/>
      <c r="J83" s="35"/>
      <c r="K83" s="34"/>
      <c r="L83" s="33">
        <v>1615</v>
      </c>
      <c r="M83" s="33">
        <v>1295</v>
      </c>
      <c r="N83" s="37">
        <f>G83/$G$7*100</f>
        <v>69.17605216360403</v>
      </c>
      <c r="O83" s="37">
        <f>H83/$H$7*100</f>
        <v>75.45454545454545</v>
      </c>
      <c r="P83" s="37"/>
      <c r="Q83" s="37"/>
      <c r="R83" s="52"/>
      <c r="S83" s="39">
        <f>L83/1986*100</f>
        <v>81.31923464249749</v>
      </c>
      <c r="T83" s="39">
        <f>M83/1916*100</f>
        <v>67.58872651356994</v>
      </c>
      <c r="U83" s="40">
        <f>AVERAGE(LARGE(N83:T83,1),LARGE(N83:T83,2),LARGE(N83:T83,3))</f>
        <v>75.316610753549</v>
      </c>
      <c r="V83" s="47"/>
      <c r="W83" s="47"/>
    </row>
    <row r="84" spans="1:21" ht="13.5" customHeight="1">
      <c r="A84" s="28">
        <v>77</v>
      </c>
      <c r="B84" s="45" t="s">
        <v>125</v>
      </c>
      <c r="C84" s="36" t="s">
        <v>22</v>
      </c>
      <c r="D84" s="36" t="s">
        <v>123</v>
      </c>
      <c r="E84" s="36" t="s">
        <v>24</v>
      </c>
      <c r="F84" s="32">
        <f>COUNT(G84:M84)</f>
        <v>5</v>
      </c>
      <c r="G84" s="32"/>
      <c r="H84" s="35">
        <v>1289</v>
      </c>
      <c r="I84" s="35">
        <v>1185</v>
      </c>
      <c r="J84" s="35"/>
      <c r="K84" s="33">
        <v>1512</v>
      </c>
      <c r="L84" s="33">
        <v>1595</v>
      </c>
      <c r="M84" s="33">
        <v>1408</v>
      </c>
      <c r="N84" s="38"/>
      <c r="O84" s="37">
        <f>H84/$H$7*100</f>
        <v>68.93048128342247</v>
      </c>
      <c r="P84" s="39">
        <f>I84/$I$7*100</f>
        <v>69.50146627565982</v>
      </c>
      <c r="Q84" s="37"/>
      <c r="R84" s="39">
        <f>K84/$K$7*100</f>
        <v>71.89728958630528</v>
      </c>
      <c r="S84" s="39">
        <f>L84/1986*100</f>
        <v>80.31218529707955</v>
      </c>
      <c r="T84" s="39">
        <f>M84/1916*100</f>
        <v>73.48643006263048</v>
      </c>
      <c r="U84" s="40">
        <f>AVERAGE(LARGE(N84:T84,1),LARGE(N84:T84,2),LARGE(N84:T84,3))</f>
        <v>75.23196831533843</v>
      </c>
    </row>
    <row r="85" spans="1:21" ht="13.5" customHeight="1">
      <c r="A85" s="28">
        <v>78</v>
      </c>
      <c r="B85" s="56" t="s">
        <v>126</v>
      </c>
      <c r="C85" s="33" t="s">
        <v>22</v>
      </c>
      <c r="D85" s="33" t="s">
        <v>87</v>
      </c>
      <c r="E85" s="33" t="s">
        <v>58</v>
      </c>
      <c r="F85" s="32">
        <f>COUNT(G85:M85)</f>
        <v>3</v>
      </c>
      <c r="G85" s="32"/>
      <c r="H85" s="32"/>
      <c r="I85" s="34"/>
      <c r="J85" s="34"/>
      <c r="K85" s="33">
        <v>1477</v>
      </c>
      <c r="L85" s="33">
        <v>1573</v>
      </c>
      <c r="M85" s="33">
        <v>1443</v>
      </c>
      <c r="N85" s="28"/>
      <c r="O85" s="28"/>
      <c r="P85" s="39"/>
      <c r="Q85" s="28"/>
      <c r="R85" s="39">
        <f>K85/$K$7*100</f>
        <v>70.23300047551118</v>
      </c>
      <c r="S85" s="39">
        <f>L85/1986*100</f>
        <v>79.20443101711983</v>
      </c>
      <c r="T85" s="39">
        <f>M85/1916*100</f>
        <v>75.31315240083507</v>
      </c>
      <c r="U85" s="40">
        <f>AVERAGE(LARGE(N85:T85,1),LARGE(N85:T85,2),LARGE(N85:T85,3))</f>
        <v>74.91686129782202</v>
      </c>
    </row>
    <row r="86" spans="1:24" s="50" customFormat="1" ht="13.5" customHeight="1">
      <c r="A86" s="28">
        <v>79</v>
      </c>
      <c r="B86" s="45" t="s">
        <v>127</v>
      </c>
      <c r="C86" s="36" t="s">
        <v>22</v>
      </c>
      <c r="D86" s="36" t="s">
        <v>90</v>
      </c>
      <c r="E86" s="36" t="s">
        <v>36</v>
      </c>
      <c r="F86" s="32">
        <f>COUNT(G86:M86)</f>
        <v>5</v>
      </c>
      <c r="G86" s="33">
        <v>1134</v>
      </c>
      <c r="H86" s="35">
        <v>1347</v>
      </c>
      <c r="I86" s="35">
        <v>1024</v>
      </c>
      <c r="J86" s="35"/>
      <c r="K86" s="32"/>
      <c r="L86" s="33">
        <v>1459</v>
      </c>
      <c r="M86" s="33">
        <v>1487</v>
      </c>
      <c r="N86" s="37">
        <f>G86/$G$7*100</f>
        <v>67.21991701244814</v>
      </c>
      <c r="O86" s="37">
        <f>H86/$H$7*100</f>
        <v>72.03208556149733</v>
      </c>
      <c r="P86" s="39">
        <f>I86/$I$7*100</f>
        <v>60.058651026392965</v>
      </c>
      <c r="Q86" s="37"/>
      <c r="R86" s="52"/>
      <c r="S86" s="39">
        <f>L86/1986*100</f>
        <v>73.46424974823766</v>
      </c>
      <c r="T86" s="39">
        <f>M86/1916*100</f>
        <v>77.60960334029228</v>
      </c>
      <c r="U86" s="40">
        <f>AVERAGE(LARGE(N86:T86,1),LARGE(N86:T86,2),LARGE(N86:T86,3))</f>
        <v>74.36864621667576</v>
      </c>
      <c r="V86" s="47"/>
      <c r="W86" s="47"/>
      <c r="X86" s="48"/>
    </row>
    <row r="87" spans="1:21" ht="13.5" customHeight="1">
      <c r="A87" s="28">
        <v>80</v>
      </c>
      <c r="B87" s="56" t="s">
        <v>128</v>
      </c>
      <c r="C87" s="33" t="s">
        <v>31</v>
      </c>
      <c r="D87" s="33" t="s">
        <v>90</v>
      </c>
      <c r="E87" s="33" t="s">
        <v>58</v>
      </c>
      <c r="F87" s="32">
        <f>COUNT(G87:M87)</f>
        <v>3</v>
      </c>
      <c r="G87" s="32"/>
      <c r="H87" s="32"/>
      <c r="I87" s="34"/>
      <c r="J87" s="34"/>
      <c r="K87" s="33">
        <v>1541</v>
      </c>
      <c r="L87" s="33">
        <v>1519</v>
      </c>
      <c r="M87" s="33">
        <v>1403</v>
      </c>
      <c r="N87" s="28"/>
      <c r="O87" s="28"/>
      <c r="P87" s="39"/>
      <c r="Q87" s="28"/>
      <c r="R87" s="39">
        <f>K87/$K$7*100</f>
        <v>73.27627199239181</v>
      </c>
      <c r="S87" s="39">
        <f>L87/1986*100</f>
        <v>76.48539778449144</v>
      </c>
      <c r="T87" s="39">
        <f>M87/1916*100</f>
        <v>73.22546972860125</v>
      </c>
      <c r="U87" s="40">
        <f>AVERAGE(LARGE(N87:T87,1),LARGE(N87:T87,2),LARGE(N87:T87,3))</f>
        <v>74.32904650182816</v>
      </c>
    </row>
    <row r="88" spans="1:21" ht="13.5" customHeight="1">
      <c r="A88" s="28">
        <v>81</v>
      </c>
      <c r="B88" s="45" t="s">
        <v>129</v>
      </c>
      <c r="C88" s="36" t="s">
        <v>130</v>
      </c>
      <c r="D88" s="36" t="s">
        <v>90</v>
      </c>
      <c r="E88" s="36" t="s">
        <v>56</v>
      </c>
      <c r="F88" s="32">
        <f>COUNT(G88:M88)</f>
        <v>4</v>
      </c>
      <c r="G88" s="32"/>
      <c r="H88" s="35">
        <v>1257</v>
      </c>
      <c r="I88" s="35">
        <v>1191</v>
      </c>
      <c r="J88" s="34"/>
      <c r="K88" s="33">
        <v>1487</v>
      </c>
      <c r="L88" s="33">
        <v>1635</v>
      </c>
      <c r="M88" s="32"/>
      <c r="N88" s="38"/>
      <c r="O88" s="37">
        <f>H88/$H$7*100</f>
        <v>67.2192513368984</v>
      </c>
      <c r="P88" s="39">
        <f>I88/$I$7*100</f>
        <v>69.85337243401759</v>
      </c>
      <c r="Q88" s="38"/>
      <c r="R88" s="39">
        <f>K88/$K$7*100</f>
        <v>70.70851165002378</v>
      </c>
      <c r="S88" s="39">
        <f>L88/1986*100</f>
        <v>82.3262839879154</v>
      </c>
      <c r="T88" s="39"/>
      <c r="U88" s="40">
        <f>AVERAGE(LARGE(N88:T88,1),LARGE(N88:T88,2),LARGE(N88:T88,3))</f>
        <v>74.29605602398559</v>
      </c>
    </row>
    <row r="89" spans="1:21" ht="13.5" customHeight="1">
      <c r="A89" s="28">
        <v>82</v>
      </c>
      <c r="B89" s="45" t="s">
        <v>131</v>
      </c>
      <c r="C89" s="36" t="s">
        <v>130</v>
      </c>
      <c r="D89" s="36" t="s">
        <v>116</v>
      </c>
      <c r="E89" s="36" t="s">
        <v>132</v>
      </c>
      <c r="F89" s="32">
        <f>COUNT(G89:M89)</f>
        <v>3</v>
      </c>
      <c r="G89" s="32"/>
      <c r="H89" s="35">
        <v>1333</v>
      </c>
      <c r="I89" s="34"/>
      <c r="J89" s="34"/>
      <c r="K89" s="32"/>
      <c r="L89" s="33">
        <v>1547</v>
      </c>
      <c r="M89" s="33">
        <v>1412</v>
      </c>
      <c r="N89" s="28"/>
      <c r="O89" s="37">
        <f>H89/$H$7*100</f>
        <v>71.28342245989305</v>
      </c>
      <c r="P89" s="39"/>
      <c r="Q89" s="28"/>
      <c r="R89" s="28"/>
      <c r="S89" s="39">
        <f>L89/1986*100</f>
        <v>77.89526686807655</v>
      </c>
      <c r="T89" s="39">
        <f>M89/1916*100</f>
        <v>73.69519832985387</v>
      </c>
      <c r="U89" s="40">
        <f>AVERAGE(LARGE(N89:T89,1),LARGE(N89:T89,2),LARGE(N89:T89,3))</f>
        <v>74.29129588594115</v>
      </c>
    </row>
    <row r="90" spans="1:23" s="1" customFormat="1" ht="13.5" customHeight="1">
      <c r="A90" s="28">
        <v>83</v>
      </c>
      <c r="B90" s="45" t="s">
        <v>133</v>
      </c>
      <c r="C90" s="36" t="s">
        <v>18</v>
      </c>
      <c r="D90" s="36" t="s">
        <v>116</v>
      </c>
      <c r="E90" s="36" t="s">
        <v>29</v>
      </c>
      <c r="F90" s="32">
        <f>COUNT(G90:M90)</f>
        <v>3</v>
      </c>
      <c r="G90" s="32"/>
      <c r="H90" s="35">
        <v>1428</v>
      </c>
      <c r="I90" s="34"/>
      <c r="J90" s="34"/>
      <c r="K90" s="32"/>
      <c r="L90" s="33">
        <v>1454</v>
      </c>
      <c r="M90" s="33">
        <v>1398</v>
      </c>
      <c r="N90" s="28"/>
      <c r="O90" s="37">
        <f>H90/$H$7*100</f>
        <v>76.36363636363637</v>
      </c>
      <c r="P90" s="39"/>
      <c r="Q90" s="28"/>
      <c r="R90" s="28"/>
      <c r="S90" s="39">
        <f>L90/1986*100</f>
        <v>73.21248741188319</v>
      </c>
      <c r="T90" s="39">
        <f>M90/1916*100</f>
        <v>72.96450939457203</v>
      </c>
      <c r="U90" s="40">
        <f>AVERAGE(LARGE(N90:T90,1),LARGE(N90:T90,2),LARGE(N90:T90,3))</f>
        <v>74.1802110566972</v>
      </c>
      <c r="V90" s="7"/>
      <c r="W90" s="7"/>
    </row>
    <row r="91" spans="1:21" ht="13.5" customHeight="1">
      <c r="A91" s="28">
        <v>84</v>
      </c>
      <c r="B91" s="45" t="s">
        <v>134</v>
      </c>
      <c r="C91" s="36" t="s">
        <v>31</v>
      </c>
      <c r="D91" s="36" t="s">
        <v>79</v>
      </c>
      <c r="E91" s="36" t="s">
        <v>29</v>
      </c>
      <c r="F91" s="32">
        <f>COUNT(G91:M91)</f>
        <v>4</v>
      </c>
      <c r="G91" s="33">
        <v>1234</v>
      </c>
      <c r="H91" s="35">
        <v>1372</v>
      </c>
      <c r="I91" s="35">
        <v>1160</v>
      </c>
      <c r="J91" s="35"/>
      <c r="K91" s="32"/>
      <c r="L91" s="36"/>
      <c r="M91" s="33">
        <v>1453</v>
      </c>
      <c r="N91" s="37">
        <f>G91/$G$7*100</f>
        <v>73.14759928867812</v>
      </c>
      <c r="O91" s="37">
        <f>H91/$H$7*100</f>
        <v>73.36898395721924</v>
      </c>
      <c r="P91" s="39">
        <f>I91/$I$7*100</f>
        <v>68.03519061583577</v>
      </c>
      <c r="Q91" s="37"/>
      <c r="R91" s="38"/>
      <c r="S91" s="39"/>
      <c r="T91" s="39">
        <f>M91/1916*100</f>
        <v>75.83507306889354</v>
      </c>
      <c r="U91" s="40">
        <f>AVERAGE(LARGE(N91:T91,1),LARGE(N91:T91,2),LARGE(N91:T91,3))</f>
        <v>74.11721877159697</v>
      </c>
    </row>
    <row r="92" spans="1:21" ht="13.5" customHeight="1">
      <c r="A92" s="28">
        <v>85</v>
      </c>
      <c r="B92" s="45" t="s">
        <v>135</v>
      </c>
      <c r="C92" s="36" t="s">
        <v>22</v>
      </c>
      <c r="D92" s="36" t="s">
        <v>123</v>
      </c>
      <c r="E92" s="36" t="s">
        <v>27</v>
      </c>
      <c r="F92" s="32">
        <f>COUNT(G92:M92)</f>
        <v>3</v>
      </c>
      <c r="G92" s="33">
        <v>1183</v>
      </c>
      <c r="H92" s="32"/>
      <c r="I92" s="34"/>
      <c r="J92" s="44">
        <v>1460</v>
      </c>
      <c r="K92" s="32"/>
      <c r="L92" s="33">
        <v>1576</v>
      </c>
      <c r="M92" s="33"/>
      <c r="N92" s="37">
        <f>G92/$G$7*100</f>
        <v>70.12448132780082</v>
      </c>
      <c r="O92" s="38"/>
      <c r="P92" s="46"/>
      <c r="Q92" s="39">
        <f>J92/$J$7*100</f>
        <v>72.34886025768087</v>
      </c>
      <c r="R92" s="38"/>
      <c r="S92" s="39">
        <f>L92/1986*100</f>
        <v>79.35548841893252</v>
      </c>
      <c r="T92" s="39"/>
      <c r="U92" s="40">
        <f>AVERAGE(LARGE(N92:T92,1),LARGE(N92:T92,2),LARGE(N92:T92,3))</f>
        <v>73.94294333480474</v>
      </c>
    </row>
    <row r="93" spans="1:24" ht="13.5" customHeight="1">
      <c r="A93" s="28">
        <v>86</v>
      </c>
      <c r="B93" s="45" t="s">
        <v>136</v>
      </c>
      <c r="C93" s="36" t="s">
        <v>18</v>
      </c>
      <c r="D93" s="36" t="s">
        <v>123</v>
      </c>
      <c r="E93" s="36" t="s">
        <v>33</v>
      </c>
      <c r="F93" s="32">
        <f>COUNT(G93:M93)</f>
        <v>3</v>
      </c>
      <c r="G93" s="33">
        <v>1270</v>
      </c>
      <c r="H93" s="32"/>
      <c r="I93" s="35"/>
      <c r="J93" s="44">
        <v>1512</v>
      </c>
      <c r="K93" s="32"/>
      <c r="L93" s="36"/>
      <c r="M93" s="33">
        <v>1349</v>
      </c>
      <c r="N93" s="37">
        <f>G93/$G$7*100</f>
        <v>75.28156490812093</v>
      </c>
      <c r="O93" s="38"/>
      <c r="P93" s="37"/>
      <c r="Q93" s="39">
        <f>J93/$J$7*100</f>
        <v>74.92566897918731</v>
      </c>
      <c r="R93" s="38"/>
      <c r="S93" s="39"/>
      <c r="T93" s="39">
        <f>M93/1916*100</f>
        <v>70.4070981210856</v>
      </c>
      <c r="U93" s="40">
        <f>AVERAGE(LARGE(N93:T93,1),LARGE(N93:T93,2),LARGE(N93:T93,3))</f>
        <v>73.53811066946461</v>
      </c>
      <c r="X93" s="50"/>
    </row>
    <row r="94" spans="1:21" ht="13.5" customHeight="1">
      <c r="A94" s="28">
        <v>87</v>
      </c>
      <c r="B94" s="45" t="s">
        <v>137</v>
      </c>
      <c r="C94" s="36" t="s">
        <v>22</v>
      </c>
      <c r="D94" s="36" t="s">
        <v>116</v>
      </c>
      <c r="E94" s="36" t="s">
        <v>33</v>
      </c>
      <c r="F94" s="32">
        <f>COUNT(G94:M94)</f>
        <v>4</v>
      </c>
      <c r="G94" s="33">
        <v>1112</v>
      </c>
      <c r="H94" s="35">
        <v>1386</v>
      </c>
      <c r="I94" s="34"/>
      <c r="J94" s="35"/>
      <c r="K94" s="32"/>
      <c r="L94" s="33">
        <v>1394</v>
      </c>
      <c r="M94" s="33">
        <v>1421</v>
      </c>
      <c r="N94" s="37">
        <f>G94/$G$7*100</f>
        <v>65.91582691167753</v>
      </c>
      <c r="O94" s="37">
        <f>H94/$H$7*100</f>
        <v>74.11764705882354</v>
      </c>
      <c r="P94" s="46"/>
      <c r="Q94" s="37"/>
      <c r="R94" s="38"/>
      <c r="S94" s="39">
        <f>L94/1986*100</f>
        <v>70.1913393756294</v>
      </c>
      <c r="T94" s="39">
        <f>M94/1916*100</f>
        <v>74.16492693110646</v>
      </c>
      <c r="U94" s="40">
        <f>AVERAGE(LARGE(N94:T94,1),LARGE(N94:T94,2),LARGE(N94:T94,3))</f>
        <v>72.8246377885198</v>
      </c>
    </row>
    <row r="95" spans="1:21" ht="13.5" customHeight="1">
      <c r="A95" s="28">
        <v>88</v>
      </c>
      <c r="B95" s="45" t="s">
        <v>138</v>
      </c>
      <c r="C95" s="36" t="s">
        <v>31</v>
      </c>
      <c r="D95" s="36" t="s">
        <v>87</v>
      </c>
      <c r="E95" s="36" t="s">
        <v>97</v>
      </c>
      <c r="F95" s="32">
        <f>COUNT(G95:M95)</f>
        <v>3</v>
      </c>
      <c r="G95" s="32"/>
      <c r="H95" s="32"/>
      <c r="I95" s="35">
        <v>1096</v>
      </c>
      <c r="J95" s="34"/>
      <c r="K95" s="32"/>
      <c r="L95" s="33">
        <v>1565</v>
      </c>
      <c r="M95" s="33">
        <v>1359</v>
      </c>
      <c r="N95" s="28"/>
      <c r="O95" s="28"/>
      <c r="P95" s="39">
        <f>I95/$I$7*100</f>
        <v>64.28152492668622</v>
      </c>
      <c r="Q95" s="28"/>
      <c r="R95" s="28"/>
      <c r="S95" s="39">
        <f>L95/1986*100</f>
        <v>78.80161127895266</v>
      </c>
      <c r="T95" s="39">
        <f>M95/1916*100</f>
        <v>70.92901878914405</v>
      </c>
      <c r="U95" s="40">
        <f>AVERAGE(LARGE(N95:T95,1),LARGE(N95:T95,2),LARGE(N95:T95,3))</f>
        <v>71.33738499826099</v>
      </c>
    </row>
    <row r="96" spans="1:21" ht="13.5" customHeight="1">
      <c r="A96" s="28">
        <v>89</v>
      </c>
      <c r="B96" s="45" t="s">
        <v>139</v>
      </c>
      <c r="C96" s="36" t="s">
        <v>130</v>
      </c>
      <c r="D96" s="36" t="s">
        <v>140</v>
      </c>
      <c r="E96" s="36" t="s">
        <v>117</v>
      </c>
      <c r="F96" s="32">
        <f>COUNT(G96:M96)</f>
        <v>3</v>
      </c>
      <c r="G96" s="32"/>
      <c r="H96" s="35">
        <v>1203</v>
      </c>
      <c r="I96" s="34"/>
      <c r="J96" s="34"/>
      <c r="K96" s="35"/>
      <c r="L96" s="33">
        <v>1388</v>
      </c>
      <c r="M96" s="33">
        <v>1439</v>
      </c>
      <c r="N96" s="38"/>
      <c r="O96" s="37">
        <f>H96/$H$7*100</f>
        <v>64.33155080213903</v>
      </c>
      <c r="P96" s="46"/>
      <c r="Q96" s="38"/>
      <c r="R96" s="37"/>
      <c r="S96" s="39">
        <f>L96/1986*100</f>
        <v>69.88922457200403</v>
      </c>
      <c r="T96" s="39">
        <f>M96/1916*100</f>
        <v>75.10438413361169</v>
      </c>
      <c r="U96" s="40">
        <f>AVERAGE(LARGE(N96:T96,1),LARGE(N96:T96,2),LARGE(N96:T96,3))</f>
        <v>69.77505316925158</v>
      </c>
    </row>
    <row r="97" spans="1:21" ht="13.5" customHeight="1">
      <c r="A97" s="28">
        <v>90</v>
      </c>
      <c r="B97" s="45" t="s">
        <v>141</v>
      </c>
      <c r="C97" s="36" t="s">
        <v>31</v>
      </c>
      <c r="D97" s="36" t="s">
        <v>87</v>
      </c>
      <c r="E97" s="36" t="s">
        <v>27</v>
      </c>
      <c r="F97" s="32">
        <f>COUNT(G97:M97)</f>
        <v>3</v>
      </c>
      <c r="G97" s="33">
        <v>1166</v>
      </c>
      <c r="H97" s="32"/>
      <c r="I97" s="35"/>
      <c r="J97" s="44">
        <v>1326</v>
      </c>
      <c r="K97" s="35"/>
      <c r="L97" s="32"/>
      <c r="M97" s="33">
        <v>1418</v>
      </c>
      <c r="N97" s="37">
        <f>G97/$G$7*100</f>
        <v>69.11677534084173</v>
      </c>
      <c r="O97" s="38"/>
      <c r="P97" s="37"/>
      <c r="Q97" s="39">
        <f>J97/$J$7*100</f>
        <v>65.70862239841428</v>
      </c>
      <c r="R97" s="37"/>
      <c r="S97" s="37"/>
      <c r="T97" s="39">
        <f>M97/1916*100</f>
        <v>74.00835073068893</v>
      </c>
      <c r="U97" s="40">
        <f>AVERAGE(LARGE(N97:T97,1),LARGE(N97:T97,2),LARGE(N97:T97,3))</f>
        <v>69.61124948998163</v>
      </c>
    </row>
    <row r="98" spans="1:21" ht="13.5" customHeight="1">
      <c r="A98" s="28">
        <v>91</v>
      </c>
      <c r="B98" s="45" t="s">
        <v>142</v>
      </c>
      <c r="C98" s="36" t="s">
        <v>22</v>
      </c>
      <c r="D98" s="36" t="s">
        <v>116</v>
      </c>
      <c r="E98" s="36" t="s">
        <v>20</v>
      </c>
      <c r="F98" s="32">
        <f>COUNT(G98:M98)</f>
        <v>4</v>
      </c>
      <c r="G98" s="32"/>
      <c r="H98" s="35">
        <v>1286</v>
      </c>
      <c r="I98" s="34"/>
      <c r="J98" s="44">
        <v>1393</v>
      </c>
      <c r="K98" s="35"/>
      <c r="L98" s="33">
        <v>1376</v>
      </c>
      <c r="M98" s="33">
        <v>1263</v>
      </c>
      <c r="N98" s="38"/>
      <c r="O98" s="37">
        <f>H98/$H$7*100</f>
        <v>68.77005347593584</v>
      </c>
      <c r="P98" s="46"/>
      <c r="Q98" s="39">
        <f>J98/$J$7*100</f>
        <v>69.02874132804757</v>
      </c>
      <c r="R98" s="37"/>
      <c r="S98" s="39">
        <f>L98/1986*100</f>
        <v>69.28499496475328</v>
      </c>
      <c r="T98" s="39">
        <f>M98/1916*100</f>
        <v>65.91858037578288</v>
      </c>
      <c r="U98" s="40">
        <f>AVERAGE(LARGE(N98:T98,1),LARGE(N98:T98,2),LARGE(N98:T98,3))</f>
        <v>69.02792992291224</v>
      </c>
    </row>
    <row r="99" spans="1:21" ht="13.5" customHeight="1">
      <c r="A99" s="28">
        <v>92</v>
      </c>
      <c r="B99" s="45" t="s">
        <v>143</v>
      </c>
      <c r="C99" s="36" t="s">
        <v>31</v>
      </c>
      <c r="D99" s="36" t="s">
        <v>123</v>
      </c>
      <c r="E99" s="36" t="s">
        <v>20</v>
      </c>
      <c r="F99" s="32">
        <f>COUNT(G99:M99)</f>
        <v>3</v>
      </c>
      <c r="G99" s="33">
        <v>1134</v>
      </c>
      <c r="H99" s="35"/>
      <c r="I99" s="33"/>
      <c r="J99" s="34"/>
      <c r="K99" s="32"/>
      <c r="L99" s="33">
        <v>1288</v>
      </c>
      <c r="M99" s="33">
        <v>1292</v>
      </c>
      <c r="N99" s="37">
        <f>G99/$G$7*100</f>
        <v>67.21991701244814</v>
      </c>
      <c r="O99" s="37"/>
      <c r="P99" s="46"/>
      <c r="Q99" s="38"/>
      <c r="R99" s="38"/>
      <c r="S99" s="39">
        <f>L99/1986*100</f>
        <v>64.8539778449144</v>
      </c>
      <c r="T99" s="39">
        <f>M99/1916*100</f>
        <v>67.4321503131524</v>
      </c>
      <c r="U99" s="40">
        <f>AVERAGE(LARGE(N99:T99,1),LARGE(N99:T99,2),LARGE(N99:T99,3))</f>
        <v>66.50201505683832</v>
      </c>
    </row>
    <row r="100" spans="1:21" ht="13.5" customHeight="1">
      <c r="A100" s="28">
        <v>93</v>
      </c>
      <c r="B100" s="45" t="s">
        <v>144</v>
      </c>
      <c r="C100" s="36" t="s">
        <v>31</v>
      </c>
      <c r="D100" s="36" t="s">
        <v>123</v>
      </c>
      <c r="E100" s="36" t="s">
        <v>24</v>
      </c>
      <c r="F100" s="32">
        <f>COUNT(G100:M100)</f>
        <v>7</v>
      </c>
      <c r="G100" s="33">
        <v>1020</v>
      </c>
      <c r="H100" s="35">
        <v>1135</v>
      </c>
      <c r="I100" s="35">
        <v>851</v>
      </c>
      <c r="J100" s="44">
        <v>1324</v>
      </c>
      <c r="K100" s="33">
        <v>1263</v>
      </c>
      <c r="L100" s="33">
        <v>1342</v>
      </c>
      <c r="M100" s="33">
        <v>1217</v>
      </c>
      <c r="N100" s="37">
        <f>G100/$G$7*100</f>
        <v>60.46235921754594</v>
      </c>
      <c r="O100" s="37">
        <f>H100/$H$7*100</f>
        <v>60.6951871657754</v>
      </c>
      <c r="P100" s="39">
        <f>I100/$I$7*100</f>
        <v>49.91202346041056</v>
      </c>
      <c r="Q100" s="39">
        <f>J100/$J$7*100</f>
        <v>65.60951437066403</v>
      </c>
      <c r="R100" s="39">
        <f>K100/$K$7*100</f>
        <v>60.05706134094151</v>
      </c>
      <c r="S100" s="39">
        <f>L100/1986*100</f>
        <v>67.5730110775428</v>
      </c>
      <c r="T100" s="39">
        <f>M100/1916*100</f>
        <v>63.51774530271399</v>
      </c>
      <c r="U100" s="40">
        <f>AVERAGE(LARGE(N100:T100,1),LARGE(N100:T100,2),LARGE(N100:T100,3))</f>
        <v>65.5667569169736</v>
      </c>
    </row>
    <row r="101" spans="1:21" ht="13.5" customHeight="1">
      <c r="A101" s="28">
        <v>94</v>
      </c>
      <c r="B101" s="45" t="s">
        <v>145</v>
      </c>
      <c r="C101" s="36" t="s">
        <v>31</v>
      </c>
      <c r="D101" s="36" t="s">
        <v>87</v>
      </c>
      <c r="E101" s="36" t="s">
        <v>97</v>
      </c>
      <c r="F101" s="32">
        <f>COUNT(G101:M101)</f>
        <v>3</v>
      </c>
      <c r="G101" s="32"/>
      <c r="H101" s="32"/>
      <c r="I101" s="35">
        <v>1025</v>
      </c>
      <c r="J101" s="34"/>
      <c r="K101" s="32"/>
      <c r="L101" s="33">
        <v>1366</v>
      </c>
      <c r="M101" s="33">
        <v>1297</v>
      </c>
      <c r="N101" s="28"/>
      <c r="O101" s="28"/>
      <c r="P101" s="39">
        <f>I101/$I$7*100</f>
        <v>60.117302052785924</v>
      </c>
      <c r="Q101" s="28"/>
      <c r="R101" s="28"/>
      <c r="S101" s="39">
        <f>L101/1986*100</f>
        <v>68.7814702920443</v>
      </c>
      <c r="T101" s="39">
        <f>M101/1916*100</f>
        <v>67.69311064718163</v>
      </c>
      <c r="U101" s="40">
        <f>AVERAGE(LARGE(N101:T101,1),LARGE(N101:T101,2),LARGE(N101:T101,3))</f>
        <v>65.53062766400394</v>
      </c>
    </row>
    <row r="102" spans="1:21" ht="13.5" customHeight="1">
      <c r="A102" s="28">
        <v>95</v>
      </c>
      <c r="B102" s="45" t="s">
        <v>146</v>
      </c>
      <c r="C102" s="36" t="s">
        <v>22</v>
      </c>
      <c r="D102" s="36" t="s">
        <v>140</v>
      </c>
      <c r="E102" s="36" t="s">
        <v>103</v>
      </c>
      <c r="F102" s="32">
        <f>COUNT(G102:M102)</f>
        <v>3</v>
      </c>
      <c r="G102" s="32"/>
      <c r="H102" s="35">
        <v>1106</v>
      </c>
      <c r="I102" s="34"/>
      <c r="J102" s="35"/>
      <c r="K102" s="32"/>
      <c r="L102" s="33">
        <v>1299</v>
      </c>
      <c r="M102" s="33">
        <v>1319</v>
      </c>
      <c r="N102" s="38"/>
      <c r="O102" s="37">
        <f>H102/$H$7*100</f>
        <v>59.144385026737964</v>
      </c>
      <c r="P102" s="46"/>
      <c r="Q102" s="37"/>
      <c r="R102" s="38"/>
      <c r="S102" s="39">
        <f>L102/1986*100</f>
        <v>65.40785498489427</v>
      </c>
      <c r="T102" s="39">
        <f>M102/1916*100</f>
        <v>68.84133611691024</v>
      </c>
      <c r="U102" s="40">
        <f>AVERAGE(LARGE(N102:T102,1),LARGE(N102:T102,2),LARGE(N102:T102,3))</f>
        <v>64.46452537618082</v>
      </c>
    </row>
    <row r="103" spans="1:23" s="48" customFormat="1" ht="13.5" customHeight="1">
      <c r="A103" s="28">
        <v>96</v>
      </c>
      <c r="B103" s="45" t="s">
        <v>147</v>
      </c>
      <c r="C103" s="36" t="s">
        <v>31</v>
      </c>
      <c r="D103" s="36" t="s">
        <v>116</v>
      </c>
      <c r="E103" s="36" t="s">
        <v>20</v>
      </c>
      <c r="F103" s="32">
        <f>COUNT(G103:M103)</f>
        <v>5</v>
      </c>
      <c r="G103" s="33">
        <v>994</v>
      </c>
      <c r="H103" s="35">
        <v>1193</v>
      </c>
      <c r="I103" s="34"/>
      <c r="J103" s="44">
        <v>1257</v>
      </c>
      <c r="K103" s="32"/>
      <c r="L103" s="33">
        <v>1273</v>
      </c>
      <c r="M103" s="33">
        <v>1205</v>
      </c>
      <c r="N103" s="37">
        <f>G103/$G$7*100</f>
        <v>58.921161825726145</v>
      </c>
      <c r="O103" s="37">
        <f>H103/$H$7*100</f>
        <v>63.79679144385027</v>
      </c>
      <c r="P103" s="37"/>
      <c r="Q103" s="39">
        <f>J103/$J$7*100</f>
        <v>62.28939544103073</v>
      </c>
      <c r="R103" s="52"/>
      <c r="S103" s="39">
        <f>L103/1986*100</f>
        <v>64.09869083585096</v>
      </c>
      <c r="T103" s="39">
        <f>M103/1916*100</f>
        <v>62.89144050104384</v>
      </c>
      <c r="U103" s="40">
        <f>AVERAGE(LARGE(N103:T103,1),LARGE(N103:T103,2),LARGE(N103:T103,3))</f>
        <v>63.595640926915024</v>
      </c>
      <c r="V103" s="47"/>
      <c r="W103" s="47"/>
    </row>
    <row r="104" spans="1:21" ht="13.5" customHeight="1">
      <c r="A104" s="28">
        <v>97</v>
      </c>
      <c r="B104" s="45" t="s">
        <v>148</v>
      </c>
      <c r="C104" s="36" t="s">
        <v>149</v>
      </c>
      <c r="D104" s="36" t="s">
        <v>150</v>
      </c>
      <c r="E104" s="36" t="s">
        <v>151</v>
      </c>
      <c r="F104" s="32">
        <f>COUNT(G104:M104)</f>
        <v>3</v>
      </c>
      <c r="G104" s="32"/>
      <c r="H104" s="32"/>
      <c r="I104" s="35">
        <v>789</v>
      </c>
      <c r="J104" s="34"/>
      <c r="K104" s="33">
        <v>1212</v>
      </c>
      <c r="L104" s="33">
        <v>1257</v>
      </c>
      <c r="M104" s="32"/>
      <c r="N104" s="28"/>
      <c r="O104" s="28"/>
      <c r="P104" s="39">
        <f>I104/$I$7*100</f>
        <v>46.27565982404692</v>
      </c>
      <c r="Q104" s="28"/>
      <c r="R104" s="39">
        <f>K104/$K$7*100</f>
        <v>57.63195435092725</v>
      </c>
      <c r="S104" s="39">
        <f>L104/1986*100</f>
        <v>63.29305135951662</v>
      </c>
      <c r="T104" s="39"/>
      <c r="U104" s="40">
        <f>AVERAGE(LARGE(N104:T104,1),LARGE(N104:T104,2),LARGE(N104:T104,3))</f>
        <v>55.73355517816359</v>
      </c>
    </row>
    <row r="105" spans="1:21" ht="13.5" customHeight="1">
      <c r="A105" s="28">
        <v>98</v>
      </c>
      <c r="B105" s="53" t="s">
        <v>152</v>
      </c>
      <c r="C105" s="54" t="s">
        <v>22</v>
      </c>
      <c r="D105" s="54" t="s">
        <v>150</v>
      </c>
      <c r="E105" s="54" t="s">
        <v>41</v>
      </c>
      <c r="F105" s="32">
        <f>COUNT(G105:M105)</f>
        <v>3</v>
      </c>
      <c r="G105" s="32"/>
      <c r="H105" s="32"/>
      <c r="I105" s="34"/>
      <c r="J105" s="44">
        <v>1029</v>
      </c>
      <c r="K105" s="32"/>
      <c r="L105" s="33">
        <v>1106</v>
      </c>
      <c r="M105" s="33">
        <v>879</v>
      </c>
      <c r="N105" s="28"/>
      <c r="O105" s="28"/>
      <c r="P105" s="39"/>
      <c r="Q105" s="39">
        <f>J105/$J$7*100</f>
        <v>50.991080277502476</v>
      </c>
      <c r="R105" s="28"/>
      <c r="S105" s="39">
        <f>L105/1986*100</f>
        <v>55.68982880161128</v>
      </c>
      <c r="T105" s="39">
        <f>M105/1916*100</f>
        <v>45.8768267223382</v>
      </c>
      <c r="U105" s="40">
        <f>AVERAGE(LARGE(N105:T105,1),LARGE(N105:T105,2),LARGE(N105:T105,3))</f>
        <v>50.85257860048398</v>
      </c>
    </row>
    <row r="106" spans="1:21" ht="13.5" customHeight="1">
      <c r="A106" s="28">
        <v>99</v>
      </c>
      <c r="B106" s="45" t="s">
        <v>153</v>
      </c>
      <c r="C106" s="36" t="s">
        <v>18</v>
      </c>
      <c r="D106" s="36" t="s">
        <v>154</v>
      </c>
      <c r="E106" s="36" t="s">
        <v>20</v>
      </c>
      <c r="F106" s="32">
        <f>COUNT(G106:M106)</f>
        <v>1</v>
      </c>
      <c r="G106" s="33">
        <v>1636</v>
      </c>
      <c r="H106" s="33"/>
      <c r="I106" s="35"/>
      <c r="J106" s="34"/>
      <c r="K106" s="34"/>
      <c r="L106" s="36"/>
      <c r="M106" s="34"/>
      <c r="N106" s="37">
        <f>G106/$G$7*100</f>
        <v>96.9768820391227</v>
      </c>
      <c r="O106" s="38"/>
      <c r="P106" s="37"/>
      <c r="Q106" s="38"/>
      <c r="R106" s="38"/>
      <c r="S106" s="39"/>
      <c r="T106" s="37"/>
      <c r="U106" s="40">
        <f>SUM(N106:T106)/F106</f>
        <v>96.9768820391227</v>
      </c>
    </row>
    <row r="107" spans="1:21" ht="13.5" customHeight="1">
      <c r="A107" s="28">
        <v>100</v>
      </c>
      <c r="B107" s="56" t="s">
        <v>155</v>
      </c>
      <c r="C107" s="33" t="s">
        <v>22</v>
      </c>
      <c r="D107" s="33" t="s">
        <v>154</v>
      </c>
      <c r="E107" s="33" t="s">
        <v>36</v>
      </c>
      <c r="F107" s="32">
        <f>COUNT(G107:M107)</f>
        <v>1</v>
      </c>
      <c r="G107" s="32"/>
      <c r="H107" s="32"/>
      <c r="I107" s="34"/>
      <c r="J107" s="34"/>
      <c r="K107" s="32"/>
      <c r="L107" s="33">
        <v>1908</v>
      </c>
      <c r="M107" s="32"/>
      <c r="N107" s="28"/>
      <c r="O107" s="28"/>
      <c r="P107" s="39"/>
      <c r="Q107" s="28"/>
      <c r="R107" s="28"/>
      <c r="S107" s="39">
        <f>L107/1986*100</f>
        <v>96.07250755287009</v>
      </c>
      <c r="T107" s="39"/>
      <c r="U107" s="40">
        <f>SUM(N107:T107)/F107</f>
        <v>96.07250755287009</v>
      </c>
    </row>
    <row r="108" spans="1:21" ht="13.5" customHeight="1">
      <c r="A108" s="28">
        <v>101</v>
      </c>
      <c r="B108" s="56" t="s">
        <v>156</v>
      </c>
      <c r="C108" s="33" t="s">
        <v>18</v>
      </c>
      <c r="D108" s="33" t="s">
        <v>157</v>
      </c>
      <c r="E108" s="33" t="s">
        <v>33</v>
      </c>
      <c r="F108" s="32">
        <f>COUNT(G108:M108)</f>
        <v>1</v>
      </c>
      <c r="G108" s="32"/>
      <c r="H108" s="32"/>
      <c r="I108" s="34"/>
      <c r="J108" s="34"/>
      <c r="K108" s="33">
        <v>2015</v>
      </c>
      <c r="L108" s="32"/>
      <c r="M108" s="32"/>
      <c r="N108" s="28"/>
      <c r="O108" s="28"/>
      <c r="P108" s="39"/>
      <c r="Q108" s="28"/>
      <c r="R108" s="39">
        <f>K108/$K$7*100</f>
        <v>95.81550166428912</v>
      </c>
      <c r="S108" s="39"/>
      <c r="T108" s="39"/>
      <c r="U108" s="40">
        <f>SUM(N108:T108)/F108</f>
        <v>95.81550166428912</v>
      </c>
    </row>
    <row r="109" spans="1:21" ht="13.5" customHeight="1">
      <c r="A109" s="28">
        <v>102</v>
      </c>
      <c r="B109" s="56" t="s">
        <v>158</v>
      </c>
      <c r="C109" s="33" t="s">
        <v>18</v>
      </c>
      <c r="D109" s="33" t="s">
        <v>26</v>
      </c>
      <c r="E109" s="33" t="s">
        <v>33</v>
      </c>
      <c r="F109" s="32">
        <f>COUNT(G109:M109)</f>
        <v>1</v>
      </c>
      <c r="G109" s="32"/>
      <c r="H109" s="32"/>
      <c r="I109" s="34"/>
      <c r="J109" s="34"/>
      <c r="K109" s="32"/>
      <c r="L109" s="32"/>
      <c r="M109" s="33">
        <v>1799</v>
      </c>
      <c r="N109" s="28"/>
      <c r="O109" s="28"/>
      <c r="P109" s="39"/>
      <c r="Q109" s="28"/>
      <c r="R109" s="28"/>
      <c r="S109" s="39"/>
      <c r="T109" s="39">
        <f>M109/1916*100</f>
        <v>93.89352818371609</v>
      </c>
      <c r="U109" s="40">
        <f>SUM(N109:T109)/F109</f>
        <v>93.89352818371609</v>
      </c>
    </row>
    <row r="110" spans="1:21" ht="13.5" customHeight="1">
      <c r="A110" s="28">
        <v>103</v>
      </c>
      <c r="B110" s="56" t="s">
        <v>159</v>
      </c>
      <c r="C110" s="33" t="s">
        <v>22</v>
      </c>
      <c r="D110" s="33" t="s">
        <v>26</v>
      </c>
      <c r="E110" s="33" t="s">
        <v>41</v>
      </c>
      <c r="F110" s="32">
        <f>COUNT(G110:M110)</f>
        <v>1</v>
      </c>
      <c r="G110" s="32"/>
      <c r="H110" s="32"/>
      <c r="I110" s="34"/>
      <c r="J110" s="34"/>
      <c r="K110" s="32"/>
      <c r="L110" s="32"/>
      <c r="M110" s="33">
        <v>1784</v>
      </c>
      <c r="N110" s="28"/>
      <c r="O110" s="28"/>
      <c r="P110" s="39"/>
      <c r="Q110" s="28"/>
      <c r="R110" s="28"/>
      <c r="S110" s="39"/>
      <c r="T110" s="39">
        <f>M110/1916*100</f>
        <v>93.1106471816284</v>
      </c>
      <c r="U110" s="40">
        <f>SUM(N110:T110)/F110</f>
        <v>93.1106471816284</v>
      </c>
    </row>
    <row r="111" spans="1:23" s="48" customFormat="1" ht="13.5" customHeight="1">
      <c r="A111" s="28">
        <v>104</v>
      </c>
      <c r="B111" s="45" t="s">
        <v>160</v>
      </c>
      <c r="C111" s="36" t="s">
        <v>18</v>
      </c>
      <c r="D111" s="36" t="s">
        <v>154</v>
      </c>
      <c r="E111" s="36" t="s">
        <v>24</v>
      </c>
      <c r="F111" s="32">
        <f>COUNT(G111:M111)</f>
        <v>1</v>
      </c>
      <c r="G111" s="36"/>
      <c r="H111" s="35">
        <v>1739</v>
      </c>
      <c r="I111" s="36"/>
      <c r="J111" s="35"/>
      <c r="K111" s="34"/>
      <c r="L111" s="36"/>
      <c r="M111" s="34"/>
      <c r="N111" s="37"/>
      <c r="O111" s="37">
        <f>H111/$H$7*100</f>
        <v>92.99465240641712</v>
      </c>
      <c r="P111" s="37"/>
      <c r="Q111" s="37"/>
      <c r="R111" s="52"/>
      <c r="S111" s="51"/>
      <c r="T111" s="37"/>
      <c r="U111" s="40">
        <f>SUM(N111:T111)/F111</f>
        <v>92.99465240641712</v>
      </c>
      <c r="V111" s="47"/>
      <c r="W111" s="47"/>
    </row>
    <row r="112" spans="1:24" ht="13.5" customHeight="1">
      <c r="A112" s="28">
        <v>105</v>
      </c>
      <c r="B112" s="45" t="s">
        <v>161</v>
      </c>
      <c r="C112" s="36" t="s">
        <v>18</v>
      </c>
      <c r="D112" s="36" t="s">
        <v>19</v>
      </c>
      <c r="E112" s="36" t="s">
        <v>24</v>
      </c>
      <c r="F112" s="32">
        <f>COUNT(G112:M112)</f>
        <v>1</v>
      </c>
      <c r="G112" s="33">
        <v>1568</v>
      </c>
      <c r="H112" s="33"/>
      <c r="I112" s="35"/>
      <c r="J112" s="35"/>
      <c r="K112" s="34"/>
      <c r="L112" s="36"/>
      <c r="M112" s="33"/>
      <c r="N112" s="37">
        <f>G112/$G$7*100</f>
        <v>92.9460580912863</v>
      </c>
      <c r="O112" s="38"/>
      <c r="P112" s="37"/>
      <c r="Q112" s="37"/>
      <c r="R112" s="38"/>
      <c r="S112" s="39"/>
      <c r="T112" s="39"/>
      <c r="U112" s="40">
        <f>SUM(N112:T112)/F112</f>
        <v>92.9460580912863</v>
      </c>
      <c r="X112" s="7"/>
    </row>
    <row r="113" spans="1:21" ht="13.5" customHeight="1">
      <c r="A113" s="28">
        <v>106</v>
      </c>
      <c r="B113" s="56" t="s">
        <v>162</v>
      </c>
      <c r="C113" s="33" t="s">
        <v>18</v>
      </c>
      <c r="D113" s="33" t="s">
        <v>90</v>
      </c>
      <c r="E113" s="33" t="s">
        <v>29</v>
      </c>
      <c r="F113" s="32">
        <f>COUNT(G113:M113)</f>
        <v>2</v>
      </c>
      <c r="G113" s="32"/>
      <c r="H113" s="32"/>
      <c r="I113" s="34"/>
      <c r="J113" s="34"/>
      <c r="K113" s="32"/>
      <c r="L113" s="33">
        <v>1861</v>
      </c>
      <c r="M113" s="33">
        <v>1708</v>
      </c>
      <c r="N113" s="28"/>
      <c r="O113" s="28"/>
      <c r="P113" s="39"/>
      <c r="Q113" s="28"/>
      <c r="R113" s="28"/>
      <c r="S113" s="39">
        <f>L113/1986*100</f>
        <v>93.70594159113796</v>
      </c>
      <c r="T113" s="39">
        <f>M113/1916*100</f>
        <v>89.14405010438414</v>
      </c>
      <c r="U113" s="40">
        <f>SUM(N113:T113)/F113</f>
        <v>91.42499584776104</v>
      </c>
    </row>
    <row r="114" spans="1:21" ht="13.5" customHeight="1">
      <c r="A114" s="28">
        <v>107</v>
      </c>
      <c r="B114" s="56" t="s">
        <v>163</v>
      </c>
      <c r="C114" s="33" t="s">
        <v>18</v>
      </c>
      <c r="D114" s="33" t="s">
        <v>35</v>
      </c>
      <c r="E114" s="33" t="s">
        <v>164</v>
      </c>
      <c r="F114" s="32">
        <f>COUNT(G114:M114)</f>
        <v>2</v>
      </c>
      <c r="G114" s="32"/>
      <c r="H114" s="32"/>
      <c r="I114" s="34"/>
      <c r="J114" s="34"/>
      <c r="K114" s="32"/>
      <c r="L114" s="33">
        <v>1820</v>
      </c>
      <c r="M114" s="33">
        <v>1700</v>
      </c>
      <c r="N114" s="28"/>
      <c r="O114" s="28"/>
      <c r="P114" s="39"/>
      <c r="Q114" s="28"/>
      <c r="R114" s="28"/>
      <c r="S114" s="39">
        <f>L114/1986*100</f>
        <v>91.64149043303121</v>
      </c>
      <c r="T114" s="39">
        <f>M114/1916*100</f>
        <v>88.72651356993737</v>
      </c>
      <c r="U114" s="40">
        <f>SUM(N114:T114)/F114</f>
        <v>90.18400200148429</v>
      </c>
    </row>
    <row r="115" spans="1:21" ht="13.5" customHeight="1">
      <c r="A115" s="28">
        <v>108</v>
      </c>
      <c r="B115" s="45" t="s">
        <v>165</v>
      </c>
      <c r="C115" s="36" t="s">
        <v>22</v>
      </c>
      <c r="D115" s="36" t="s">
        <v>23</v>
      </c>
      <c r="E115" s="36" t="s">
        <v>36</v>
      </c>
      <c r="F115" s="32">
        <f>COUNT(G115:M115)</f>
        <v>1</v>
      </c>
      <c r="G115" s="32"/>
      <c r="H115" s="35">
        <v>1676</v>
      </c>
      <c r="I115" s="34"/>
      <c r="J115" s="34"/>
      <c r="K115" s="35"/>
      <c r="L115" s="36"/>
      <c r="M115" s="33"/>
      <c r="N115" s="38"/>
      <c r="O115" s="37">
        <f>H115/$H$7*100</f>
        <v>89.62566844919786</v>
      </c>
      <c r="P115" s="46"/>
      <c r="Q115" s="38"/>
      <c r="R115" s="37"/>
      <c r="S115" s="39"/>
      <c r="T115" s="39"/>
      <c r="U115" s="40">
        <f>SUM(N115:T115)/F115</f>
        <v>89.62566844919786</v>
      </c>
    </row>
    <row r="116" spans="1:24" s="50" customFormat="1" ht="13.5" customHeight="1">
      <c r="A116" s="28">
        <v>109</v>
      </c>
      <c r="B116" s="45" t="s">
        <v>166</v>
      </c>
      <c r="C116" s="36" t="s">
        <v>18</v>
      </c>
      <c r="D116" s="36" t="s">
        <v>154</v>
      </c>
      <c r="E116" s="36" t="s">
        <v>24</v>
      </c>
      <c r="F116" s="32">
        <f>COUNT(G116:M116)</f>
        <v>1</v>
      </c>
      <c r="G116" s="33">
        <v>1511</v>
      </c>
      <c r="H116" s="33"/>
      <c r="I116" s="33"/>
      <c r="J116" s="34"/>
      <c r="K116" s="34"/>
      <c r="L116" s="36"/>
      <c r="M116" s="33"/>
      <c r="N116" s="37">
        <f>G116/$G$7*100</f>
        <v>89.56727919383522</v>
      </c>
      <c r="O116" s="38"/>
      <c r="P116" s="37"/>
      <c r="Q116" s="38"/>
      <c r="R116" s="38"/>
      <c r="S116" s="39"/>
      <c r="T116" s="39"/>
      <c r="U116" s="40">
        <f>SUM(N116:T116)/F116</f>
        <v>89.56727919383522</v>
      </c>
      <c r="V116" s="7"/>
      <c r="W116" s="7"/>
      <c r="X116" s="1"/>
    </row>
    <row r="117" spans="1:21" ht="13.5" customHeight="1">
      <c r="A117" s="28">
        <v>110</v>
      </c>
      <c r="B117" s="56" t="s">
        <v>167</v>
      </c>
      <c r="C117" s="33" t="s">
        <v>18</v>
      </c>
      <c r="D117" s="33" t="s">
        <v>26</v>
      </c>
      <c r="E117" s="33" t="s">
        <v>24</v>
      </c>
      <c r="F117" s="32">
        <f>COUNT(G117:M117)</f>
        <v>1</v>
      </c>
      <c r="G117" s="32"/>
      <c r="H117" s="32"/>
      <c r="I117" s="34"/>
      <c r="J117" s="34"/>
      <c r="K117" s="33">
        <v>1868</v>
      </c>
      <c r="L117" s="32"/>
      <c r="M117" s="32"/>
      <c r="N117" s="28"/>
      <c r="O117" s="28"/>
      <c r="P117" s="39"/>
      <c r="Q117" s="28"/>
      <c r="R117" s="39">
        <f>K117/$K$7*100</f>
        <v>88.82548739895387</v>
      </c>
      <c r="S117" s="39"/>
      <c r="T117" s="39"/>
      <c r="U117" s="40">
        <f>SUM(N117:T117)/F117</f>
        <v>88.82548739895387</v>
      </c>
    </row>
    <row r="118" spans="1:21" ht="13.5" customHeight="1">
      <c r="A118" s="28">
        <v>111</v>
      </c>
      <c r="B118" s="45" t="s">
        <v>168</v>
      </c>
      <c r="C118" s="36" t="s">
        <v>18</v>
      </c>
      <c r="D118" s="36" t="s">
        <v>169</v>
      </c>
      <c r="E118" s="36" t="s">
        <v>29</v>
      </c>
      <c r="F118" s="32">
        <f>COUNT(G118:M118)</f>
        <v>1</v>
      </c>
      <c r="G118" s="32"/>
      <c r="H118" s="32"/>
      <c r="I118" s="35">
        <v>1513</v>
      </c>
      <c r="J118" s="34"/>
      <c r="K118" s="32"/>
      <c r="L118" s="32"/>
      <c r="M118" s="32"/>
      <c r="N118" s="28"/>
      <c r="O118" s="28"/>
      <c r="P118" s="39">
        <f>I118/$I$7*100</f>
        <v>88.73900293255132</v>
      </c>
      <c r="Q118" s="28"/>
      <c r="R118" s="28"/>
      <c r="S118" s="39"/>
      <c r="T118" s="39"/>
      <c r="U118" s="40">
        <f>SUM(N118:T118)/F118</f>
        <v>88.73900293255132</v>
      </c>
    </row>
    <row r="119" spans="1:24" s="48" customFormat="1" ht="13.5" customHeight="1">
      <c r="A119" s="28">
        <v>112</v>
      </c>
      <c r="B119" s="45" t="s">
        <v>170</v>
      </c>
      <c r="C119" s="36" t="s">
        <v>18</v>
      </c>
      <c r="D119" s="36" t="s">
        <v>35</v>
      </c>
      <c r="E119" s="36" t="s">
        <v>20</v>
      </c>
      <c r="F119" s="32">
        <f>COUNT(G119:M119)</f>
        <v>1</v>
      </c>
      <c r="G119" s="33">
        <v>1453</v>
      </c>
      <c r="H119" s="36"/>
      <c r="I119" s="35"/>
      <c r="J119" s="35"/>
      <c r="K119" s="34"/>
      <c r="L119" s="36"/>
      <c r="M119" s="33"/>
      <c r="N119" s="37">
        <f>G119/$G$7*100</f>
        <v>86.12922347362182</v>
      </c>
      <c r="O119" s="52"/>
      <c r="P119" s="37"/>
      <c r="Q119" s="37"/>
      <c r="R119" s="52"/>
      <c r="S119" s="51"/>
      <c r="T119" s="39"/>
      <c r="U119" s="40">
        <f>SUM(N119:T119)/F119</f>
        <v>86.12922347362182</v>
      </c>
      <c r="V119" s="47"/>
      <c r="W119" s="47"/>
      <c r="X119" s="50"/>
    </row>
    <row r="120" spans="1:21" ht="13.5" customHeight="1">
      <c r="A120" s="28">
        <v>113</v>
      </c>
      <c r="B120" s="56" t="s">
        <v>171</v>
      </c>
      <c r="C120" s="33" t="s">
        <v>22</v>
      </c>
      <c r="D120" s="33" t="s">
        <v>65</v>
      </c>
      <c r="E120" s="33" t="s">
        <v>29</v>
      </c>
      <c r="F120" s="32">
        <f>COUNT(G120:M120)</f>
        <v>2</v>
      </c>
      <c r="G120" s="32"/>
      <c r="H120" s="32"/>
      <c r="I120" s="34"/>
      <c r="J120" s="34"/>
      <c r="K120" s="32"/>
      <c r="L120" s="33">
        <v>1761</v>
      </c>
      <c r="M120" s="33">
        <v>1585</v>
      </c>
      <c r="N120" s="28"/>
      <c r="O120" s="28"/>
      <c r="P120" s="39"/>
      <c r="Q120" s="28"/>
      <c r="R120" s="28"/>
      <c r="S120" s="39">
        <f>L120/1986*100</f>
        <v>88.67069486404834</v>
      </c>
      <c r="T120" s="39">
        <f>M120/1916*100</f>
        <v>82.72442588726514</v>
      </c>
      <c r="U120" s="40">
        <f>SUM(N120:T120)/F120</f>
        <v>85.69756037565674</v>
      </c>
    </row>
    <row r="121" spans="1:21" ht="13.5" customHeight="1">
      <c r="A121" s="28">
        <v>114</v>
      </c>
      <c r="B121" s="45" t="s">
        <v>172</v>
      </c>
      <c r="C121" s="36" t="s">
        <v>18</v>
      </c>
      <c r="D121" s="36" t="s">
        <v>60</v>
      </c>
      <c r="E121" s="36" t="s">
        <v>29</v>
      </c>
      <c r="F121" s="32">
        <f>COUNT(G121:M121)</f>
        <v>2</v>
      </c>
      <c r="G121" s="32"/>
      <c r="H121" s="32"/>
      <c r="I121" s="35">
        <v>1395</v>
      </c>
      <c r="J121" s="34"/>
      <c r="K121" s="32"/>
      <c r="L121" s="33">
        <v>1776</v>
      </c>
      <c r="M121" s="32"/>
      <c r="N121" s="28"/>
      <c r="O121" s="28"/>
      <c r="P121" s="39">
        <f>I121/$I$7*100</f>
        <v>81.81818181818183</v>
      </c>
      <c r="Q121" s="28"/>
      <c r="R121" s="28"/>
      <c r="S121" s="39">
        <f>L121/1986*100</f>
        <v>89.42598187311178</v>
      </c>
      <c r="T121" s="39"/>
      <c r="U121" s="40">
        <f>SUM(N121:T121)/F121</f>
        <v>85.6220818456468</v>
      </c>
    </row>
    <row r="122" spans="1:21" ht="13.5" customHeight="1">
      <c r="A122" s="28">
        <v>115</v>
      </c>
      <c r="B122" s="53" t="s">
        <v>173</v>
      </c>
      <c r="C122" s="54" t="s">
        <v>22</v>
      </c>
      <c r="D122" s="54" t="s">
        <v>26</v>
      </c>
      <c r="E122" s="54" t="s">
        <v>41</v>
      </c>
      <c r="F122" s="32">
        <f>COUNT(G122:M122)</f>
        <v>1</v>
      </c>
      <c r="G122" s="32"/>
      <c r="H122" s="32"/>
      <c r="I122" s="34"/>
      <c r="J122" s="44">
        <v>1727</v>
      </c>
      <c r="K122" s="32"/>
      <c r="L122" s="32"/>
      <c r="M122" s="32"/>
      <c r="N122" s="28"/>
      <c r="O122" s="28"/>
      <c r="P122" s="39"/>
      <c r="Q122" s="39">
        <f>J122/$J$7*100</f>
        <v>85.57978196233896</v>
      </c>
      <c r="R122" s="28"/>
      <c r="S122" s="39"/>
      <c r="T122" s="39"/>
      <c r="U122" s="40">
        <f>SUM(N122:T122)/F122</f>
        <v>85.57978196233896</v>
      </c>
    </row>
    <row r="123" spans="1:24" ht="13.5" customHeight="1">
      <c r="A123" s="28">
        <v>116</v>
      </c>
      <c r="B123" s="45" t="s">
        <v>174</v>
      </c>
      <c r="C123" s="36" t="s">
        <v>22</v>
      </c>
      <c r="D123" s="36" t="s">
        <v>40</v>
      </c>
      <c r="E123" s="36" t="s">
        <v>36</v>
      </c>
      <c r="F123" s="32">
        <f>COUNT(G123:M123)</f>
        <v>2</v>
      </c>
      <c r="G123" s="33"/>
      <c r="H123" s="35">
        <v>1560</v>
      </c>
      <c r="I123" s="34"/>
      <c r="J123" s="35"/>
      <c r="K123" s="34"/>
      <c r="L123" s="33">
        <v>1741</v>
      </c>
      <c r="M123" s="34"/>
      <c r="N123" s="38"/>
      <c r="O123" s="37">
        <f>H123/$H$7*100</f>
        <v>83.42245989304813</v>
      </c>
      <c r="P123" s="46"/>
      <c r="Q123" s="37"/>
      <c r="R123" s="38"/>
      <c r="S123" s="39">
        <f>L123/1986*100</f>
        <v>87.66364551863042</v>
      </c>
      <c r="T123" s="37"/>
      <c r="U123" s="40">
        <f>SUM(N123:T123)/F123</f>
        <v>85.54305270583927</v>
      </c>
      <c r="X123" s="50"/>
    </row>
    <row r="124" spans="1:21" ht="13.5" customHeight="1">
      <c r="A124" s="28">
        <v>117</v>
      </c>
      <c r="B124" s="56" t="s">
        <v>175</v>
      </c>
      <c r="C124" s="33" t="s">
        <v>22</v>
      </c>
      <c r="D124" s="33" t="s">
        <v>123</v>
      </c>
      <c r="E124" s="33" t="s">
        <v>46</v>
      </c>
      <c r="F124" s="32">
        <f>COUNT(G124:M124)</f>
        <v>1</v>
      </c>
      <c r="G124" s="32"/>
      <c r="H124" s="32"/>
      <c r="I124" s="34"/>
      <c r="J124" s="34"/>
      <c r="K124" s="32"/>
      <c r="L124" s="33">
        <v>1698</v>
      </c>
      <c r="M124" s="32"/>
      <c r="N124" s="28"/>
      <c r="O124" s="28"/>
      <c r="P124" s="39"/>
      <c r="Q124" s="28"/>
      <c r="R124" s="28"/>
      <c r="S124" s="39">
        <f>L124/1986*100</f>
        <v>85.49848942598187</v>
      </c>
      <c r="T124" s="39"/>
      <c r="U124" s="40">
        <f>SUM(N124:T124)/F124</f>
        <v>85.49848942598187</v>
      </c>
    </row>
    <row r="125" spans="1:21" ht="13.5" customHeight="1">
      <c r="A125" s="28">
        <v>118</v>
      </c>
      <c r="B125" s="53" t="s">
        <v>176</v>
      </c>
      <c r="C125" s="54" t="s">
        <v>18</v>
      </c>
      <c r="D125" s="54" t="s">
        <v>140</v>
      </c>
      <c r="E125" s="54" t="s">
        <v>74</v>
      </c>
      <c r="F125" s="32">
        <f>COUNT(G125:M125)</f>
        <v>1</v>
      </c>
      <c r="G125" s="32"/>
      <c r="H125" s="32"/>
      <c r="I125" s="34"/>
      <c r="J125" s="44">
        <v>1718</v>
      </c>
      <c r="K125" s="32"/>
      <c r="L125" s="32"/>
      <c r="M125" s="32"/>
      <c r="N125" s="28"/>
      <c r="O125" s="28"/>
      <c r="P125" s="39"/>
      <c r="Q125" s="39">
        <f>J125/$J$7*100</f>
        <v>85.13379583746283</v>
      </c>
      <c r="R125" s="28"/>
      <c r="S125" s="39"/>
      <c r="T125" s="39"/>
      <c r="U125" s="40">
        <f>SUM(N125:T125)/F125</f>
        <v>85.13379583746283</v>
      </c>
    </row>
    <row r="126" spans="1:24" s="50" customFormat="1" ht="13.5" customHeight="1">
      <c r="A126" s="28">
        <v>119</v>
      </c>
      <c r="B126" s="45" t="s">
        <v>177</v>
      </c>
      <c r="C126" s="36" t="s">
        <v>22</v>
      </c>
      <c r="D126" s="36" t="s">
        <v>35</v>
      </c>
      <c r="E126" s="36" t="s">
        <v>29</v>
      </c>
      <c r="F126" s="32">
        <f>COUNT(G126:M126)</f>
        <v>2</v>
      </c>
      <c r="G126" s="33">
        <v>1457</v>
      </c>
      <c r="H126" s="35"/>
      <c r="I126" s="35">
        <v>1429</v>
      </c>
      <c r="J126" s="35"/>
      <c r="K126" s="35"/>
      <c r="L126" s="34"/>
      <c r="M126" s="33"/>
      <c r="N126" s="37">
        <f>G126/$G$7*100</f>
        <v>86.36633076467102</v>
      </c>
      <c r="O126" s="37"/>
      <c r="P126" s="39">
        <f>I126/$I$7*100</f>
        <v>83.81231671554252</v>
      </c>
      <c r="Q126" s="37"/>
      <c r="R126" s="37"/>
      <c r="S126" s="37"/>
      <c r="T126" s="39"/>
      <c r="U126" s="40">
        <f>SUM(N126:T126)/F126</f>
        <v>85.08932374010678</v>
      </c>
      <c r="V126" s="47"/>
      <c r="W126" s="47"/>
      <c r="X126" s="48"/>
    </row>
    <row r="127" spans="1:24" ht="13.5" customHeight="1">
      <c r="A127" s="28">
        <v>120</v>
      </c>
      <c r="B127" s="45" t="s">
        <v>178</v>
      </c>
      <c r="C127" s="36" t="s">
        <v>18</v>
      </c>
      <c r="D127" s="36" t="s">
        <v>35</v>
      </c>
      <c r="E127" s="36" t="s">
        <v>36</v>
      </c>
      <c r="F127" s="32">
        <f>COUNT(G127:M127)</f>
        <v>2</v>
      </c>
      <c r="G127" s="33"/>
      <c r="H127" s="35">
        <v>1607</v>
      </c>
      <c r="I127" s="35"/>
      <c r="J127" s="34"/>
      <c r="K127" s="33">
        <v>1766</v>
      </c>
      <c r="L127" s="36"/>
      <c r="M127" s="34"/>
      <c r="N127" s="37"/>
      <c r="O127" s="37">
        <f>H127/$H$7*100</f>
        <v>85.93582887700535</v>
      </c>
      <c r="P127" s="37"/>
      <c r="Q127" s="38"/>
      <c r="R127" s="39">
        <f>K127/$K$7*100</f>
        <v>83.97527341892534</v>
      </c>
      <c r="S127" s="39"/>
      <c r="T127" s="37"/>
      <c r="U127" s="40">
        <f>SUM(N127:T127)/F127</f>
        <v>84.95555114796534</v>
      </c>
      <c r="X127" s="55"/>
    </row>
    <row r="128" spans="1:21" ht="13.5" customHeight="1">
      <c r="A128" s="28">
        <v>121</v>
      </c>
      <c r="B128" s="45" t="s">
        <v>179</v>
      </c>
      <c r="C128" s="36" t="s">
        <v>31</v>
      </c>
      <c r="D128" s="36" t="s">
        <v>35</v>
      </c>
      <c r="E128" s="36" t="s">
        <v>36</v>
      </c>
      <c r="F128" s="32">
        <f>COUNT(G128:M128)</f>
        <v>2</v>
      </c>
      <c r="G128" s="32"/>
      <c r="H128" s="35">
        <v>1580</v>
      </c>
      <c r="I128" s="35"/>
      <c r="J128" s="34"/>
      <c r="K128" s="35"/>
      <c r="L128" s="36"/>
      <c r="M128" s="33">
        <v>1628</v>
      </c>
      <c r="N128" s="38"/>
      <c r="O128" s="37">
        <f>H128/$H$7*100</f>
        <v>84.49197860962568</v>
      </c>
      <c r="P128" s="37"/>
      <c r="Q128" s="38"/>
      <c r="R128" s="37"/>
      <c r="S128" s="39"/>
      <c r="T128" s="39">
        <f>M128/1916*100</f>
        <v>84.96868475991648</v>
      </c>
      <c r="U128" s="40">
        <f>SUM(N128:T128)/F128</f>
        <v>84.73033168477107</v>
      </c>
    </row>
    <row r="129" spans="1:21" ht="13.5" customHeight="1">
      <c r="A129" s="28">
        <v>122</v>
      </c>
      <c r="B129" s="56" t="s">
        <v>180</v>
      </c>
      <c r="C129" s="33" t="s">
        <v>18</v>
      </c>
      <c r="D129" s="33" t="s">
        <v>40</v>
      </c>
      <c r="E129" s="33" t="s">
        <v>58</v>
      </c>
      <c r="F129" s="32">
        <f>COUNT(G129:M129)</f>
        <v>1</v>
      </c>
      <c r="G129" s="32"/>
      <c r="H129" s="32"/>
      <c r="I129" s="34"/>
      <c r="J129" s="34"/>
      <c r="K129" s="33">
        <v>1781</v>
      </c>
      <c r="L129" s="32"/>
      <c r="M129" s="32"/>
      <c r="N129" s="28"/>
      <c r="O129" s="28"/>
      <c r="P129" s="39"/>
      <c r="Q129" s="28"/>
      <c r="R129" s="39">
        <f>K129/$K$7*100</f>
        <v>84.68854018069425</v>
      </c>
      <c r="S129" s="39"/>
      <c r="T129" s="39"/>
      <c r="U129" s="40">
        <f>SUM(N129:T129)/F129</f>
        <v>84.68854018069425</v>
      </c>
    </row>
    <row r="130" spans="1:21" ht="13.5" customHeight="1">
      <c r="A130" s="28">
        <v>123</v>
      </c>
      <c r="B130" s="45" t="s">
        <v>181</v>
      </c>
      <c r="C130" s="36" t="s">
        <v>18</v>
      </c>
      <c r="D130" s="36" t="s">
        <v>65</v>
      </c>
      <c r="E130" s="36" t="s">
        <v>24</v>
      </c>
      <c r="F130" s="32">
        <f>COUNT(G130:M130)</f>
        <v>2</v>
      </c>
      <c r="G130" s="33"/>
      <c r="H130" s="35">
        <v>1621</v>
      </c>
      <c r="I130" s="33"/>
      <c r="J130" s="35"/>
      <c r="K130" s="34"/>
      <c r="L130" s="34"/>
      <c r="M130" s="33">
        <v>1574</v>
      </c>
      <c r="N130" s="37"/>
      <c r="O130" s="37">
        <f>H130/$H$7*100</f>
        <v>86.68449197860963</v>
      </c>
      <c r="P130" s="37"/>
      <c r="Q130" s="37"/>
      <c r="R130" s="38"/>
      <c r="S130" s="37"/>
      <c r="T130" s="39">
        <f>M130/1916*100</f>
        <v>82.15031315240083</v>
      </c>
      <c r="U130" s="40">
        <f>SUM(N130:T130)/F130</f>
        <v>84.41740256550523</v>
      </c>
    </row>
    <row r="131" spans="1:21" ht="13.5" customHeight="1">
      <c r="A131" s="28">
        <v>124</v>
      </c>
      <c r="B131" s="56" t="s">
        <v>182</v>
      </c>
      <c r="C131" s="33" t="s">
        <v>18</v>
      </c>
      <c r="D131" s="33" t="s">
        <v>23</v>
      </c>
      <c r="E131" s="33" t="s">
        <v>74</v>
      </c>
      <c r="F131" s="32">
        <f>COUNT(G131:M131)</f>
        <v>1</v>
      </c>
      <c r="G131" s="32"/>
      <c r="H131" s="32"/>
      <c r="I131" s="34"/>
      <c r="J131" s="34"/>
      <c r="K131" s="32"/>
      <c r="L131" s="32"/>
      <c r="M131" s="33">
        <v>1616</v>
      </c>
      <c r="N131" s="28"/>
      <c r="O131" s="28"/>
      <c r="P131" s="39"/>
      <c r="Q131" s="28"/>
      <c r="R131" s="28"/>
      <c r="S131" s="39"/>
      <c r="T131" s="39">
        <f>M131/1916*100</f>
        <v>84.34237995824635</v>
      </c>
      <c r="U131" s="40">
        <f>SUM(N131:T131)/F131</f>
        <v>84.34237995824635</v>
      </c>
    </row>
    <row r="132" spans="1:24" s="50" customFormat="1" ht="13.5" customHeight="1">
      <c r="A132" s="28">
        <v>125</v>
      </c>
      <c r="B132" s="45" t="s">
        <v>183</v>
      </c>
      <c r="C132" s="36" t="s">
        <v>18</v>
      </c>
      <c r="D132" s="36" t="s">
        <v>26</v>
      </c>
      <c r="E132" s="36" t="s">
        <v>58</v>
      </c>
      <c r="F132" s="32">
        <f>COUNT(G132:M132)</f>
        <v>2</v>
      </c>
      <c r="G132" s="33">
        <v>1344</v>
      </c>
      <c r="H132" s="35"/>
      <c r="I132" s="34"/>
      <c r="J132" s="35"/>
      <c r="K132" s="33">
        <v>1849</v>
      </c>
      <c r="L132" s="34"/>
      <c r="M132" s="34"/>
      <c r="N132" s="37">
        <f>G132/$G$7*100</f>
        <v>79.66804979253112</v>
      </c>
      <c r="O132" s="37"/>
      <c r="P132" s="46"/>
      <c r="Q132" s="37"/>
      <c r="R132" s="39">
        <f>K132/$K$7*100</f>
        <v>87.92201616737994</v>
      </c>
      <c r="S132" s="37"/>
      <c r="T132" s="37"/>
      <c r="U132" s="40">
        <f>SUM(N132:T132)/F132</f>
        <v>83.79503297995552</v>
      </c>
      <c r="V132" s="7"/>
      <c r="W132" s="7"/>
      <c r="X132" s="1"/>
    </row>
    <row r="133" spans="1:21" ht="13.5" customHeight="1">
      <c r="A133" s="28">
        <v>126</v>
      </c>
      <c r="B133" s="45" t="s">
        <v>184</v>
      </c>
      <c r="C133" s="36" t="s">
        <v>31</v>
      </c>
      <c r="D133" s="36" t="s">
        <v>23</v>
      </c>
      <c r="E133" s="36" t="s">
        <v>46</v>
      </c>
      <c r="F133" s="32">
        <f>COUNT(G133:M133)</f>
        <v>1</v>
      </c>
      <c r="G133" s="32"/>
      <c r="H133" s="32"/>
      <c r="I133" s="35">
        <v>1428</v>
      </c>
      <c r="J133" s="34"/>
      <c r="K133" s="32"/>
      <c r="L133" s="32"/>
      <c r="M133" s="32"/>
      <c r="N133" s="28"/>
      <c r="O133" s="28"/>
      <c r="P133" s="39">
        <f>I133/$I$7*100</f>
        <v>83.75366568914956</v>
      </c>
      <c r="Q133" s="28"/>
      <c r="R133" s="28"/>
      <c r="S133" s="39"/>
      <c r="T133" s="39"/>
      <c r="U133" s="40">
        <f>SUM(N133:T133)/F133</f>
        <v>83.75366568914956</v>
      </c>
    </row>
    <row r="134" spans="1:21" ht="13.5" customHeight="1">
      <c r="A134" s="28">
        <v>127</v>
      </c>
      <c r="B134" s="45" t="s">
        <v>185</v>
      </c>
      <c r="C134" s="36" t="s">
        <v>22</v>
      </c>
      <c r="D134" s="36" t="s">
        <v>23</v>
      </c>
      <c r="E134" s="36" t="s">
        <v>29</v>
      </c>
      <c r="F134" s="32">
        <f>COUNT(G134:M134)</f>
        <v>2</v>
      </c>
      <c r="G134" s="32"/>
      <c r="H134" s="32"/>
      <c r="I134" s="35">
        <v>1410</v>
      </c>
      <c r="J134" s="34"/>
      <c r="K134" s="33">
        <v>1783</v>
      </c>
      <c r="L134" s="32"/>
      <c r="M134" s="32"/>
      <c r="N134" s="28"/>
      <c r="O134" s="28"/>
      <c r="P134" s="39">
        <f>I134/$I$7*100</f>
        <v>82.69794721407625</v>
      </c>
      <c r="Q134" s="28"/>
      <c r="R134" s="39">
        <f>K134/$K$7*100</f>
        <v>84.78364241559677</v>
      </c>
      <c r="S134" s="39"/>
      <c r="T134" s="39"/>
      <c r="U134" s="40">
        <f>SUM(N134:T134)/F134</f>
        <v>83.7407948148365</v>
      </c>
    </row>
    <row r="135" spans="1:21" ht="13.5" customHeight="1">
      <c r="A135" s="28">
        <v>128</v>
      </c>
      <c r="B135" s="56" t="s">
        <v>186</v>
      </c>
      <c r="C135" s="33" t="s">
        <v>22</v>
      </c>
      <c r="D135" s="33" t="s">
        <v>40</v>
      </c>
      <c r="E135" s="33" t="s">
        <v>36</v>
      </c>
      <c r="F135" s="32">
        <f>COUNT(G135:M135)</f>
        <v>1</v>
      </c>
      <c r="G135" s="32"/>
      <c r="H135" s="32"/>
      <c r="I135" s="34"/>
      <c r="J135" s="34"/>
      <c r="K135" s="32"/>
      <c r="L135" s="32"/>
      <c r="M135" s="33">
        <v>1604</v>
      </c>
      <c r="N135" s="28"/>
      <c r="O135" s="28"/>
      <c r="P135" s="39"/>
      <c r="Q135" s="28"/>
      <c r="R135" s="28"/>
      <c r="S135" s="39"/>
      <c r="T135" s="39">
        <f>M135/1916*100</f>
        <v>83.7160751565762</v>
      </c>
      <c r="U135" s="40">
        <f>SUM(N135:T135)/F135</f>
        <v>83.7160751565762</v>
      </c>
    </row>
    <row r="136" spans="1:21" ht="13.5" customHeight="1">
      <c r="A136" s="28">
        <v>129</v>
      </c>
      <c r="B136" s="53" t="s">
        <v>187</v>
      </c>
      <c r="C136" s="54" t="s">
        <v>31</v>
      </c>
      <c r="D136" s="54" t="s">
        <v>87</v>
      </c>
      <c r="E136" s="54" t="s">
        <v>27</v>
      </c>
      <c r="F136" s="32">
        <f>COUNT(G136:M136)</f>
        <v>1</v>
      </c>
      <c r="G136" s="32"/>
      <c r="H136" s="32"/>
      <c r="I136" s="34"/>
      <c r="J136" s="44">
        <v>1679</v>
      </c>
      <c r="K136" s="32"/>
      <c r="L136" s="32"/>
      <c r="M136" s="32"/>
      <c r="N136" s="28"/>
      <c r="O136" s="28"/>
      <c r="P136" s="39"/>
      <c r="Q136" s="39">
        <f>J136/$J$7*100</f>
        <v>83.201189296333</v>
      </c>
      <c r="R136" s="28"/>
      <c r="S136" s="39"/>
      <c r="T136" s="39"/>
      <c r="U136" s="40">
        <f>SUM(N136:T136)/F136</f>
        <v>83.201189296333</v>
      </c>
    </row>
    <row r="137" spans="1:21" ht="13.5" customHeight="1">
      <c r="A137" s="28">
        <v>130</v>
      </c>
      <c r="B137" s="45" t="s">
        <v>188</v>
      </c>
      <c r="C137" s="36" t="s">
        <v>22</v>
      </c>
      <c r="D137" s="36" t="s">
        <v>35</v>
      </c>
      <c r="E137" s="36" t="s">
        <v>27</v>
      </c>
      <c r="F137" s="32">
        <f>COUNT(G137:M137)</f>
        <v>2</v>
      </c>
      <c r="G137" s="33">
        <v>1348</v>
      </c>
      <c r="H137" s="32"/>
      <c r="I137" s="34"/>
      <c r="J137" s="44">
        <v>1735</v>
      </c>
      <c r="K137" s="35"/>
      <c r="L137" s="36"/>
      <c r="M137" s="33"/>
      <c r="N137" s="37">
        <f>G137/$G$7*100</f>
        <v>79.90515708358032</v>
      </c>
      <c r="O137" s="38"/>
      <c r="P137" s="46"/>
      <c r="Q137" s="39">
        <f>J137/$J$7*100</f>
        <v>85.97621407333995</v>
      </c>
      <c r="R137" s="37"/>
      <c r="S137" s="39"/>
      <c r="T137" s="39"/>
      <c r="U137" s="40">
        <f>SUM(N137:T137)/F137</f>
        <v>82.94068557846013</v>
      </c>
    </row>
    <row r="138" spans="1:21" ht="13.5" customHeight="1">
      <c r="A138" s="28">
        <v>131</v>
      </c>
      <c r="B138" s="56" t="s">
        <v>189</v>
      </c>
      <c r="C138" s="33" t="s">
        <v>22</v>
      </c>
      <c r="D138" s="33" t="s">
        <v>65</v>
      </c>
      <c r="E138" s="33" t="s">
        <v>58</v>
      </c>
      <c r="F138" s="32">
        <f>COUNT(G138:M138)</f>
        <v>2</v>
      </c>
      <c r="G138" s="32"/>
      <c r="H138" s="32"/>
      <c r="I138" s="34"/>
      <c r="J138" s="34"/>
      <c r="K138" s="32"/>
      <c r="L138" s="33">
        <v>1646</v>
      </c>
      <c r="M138" s="33">
        <v>1584</v>
      </c>
      <c r="N138" s="28"/>
      <c r="O138" s="28"/>
      <c r="P138" s="39"/>
      <c r="Q138" s="28"/>
      <c r="R138" s="28"/>
      <c r="S138" s="39">
        <f>L138/1986*100</f>
        <v>82.88016112789526</v>
      </c>
      <c r="T138" s="39">
        <f>M138/1916*100</f>
        <v>82.6722338204593</v>
      </c>
      <c r="U138" s="40">
        <f>SUM(N138:T138)/F138</f>
        <v>82.77619747417728</v>
      </c>
    </row>
    <row r="139" spans="1:21" ht="13.5" customHeight="1">
      <c r="A139" s="28">
        <v>132</v>
      </c>
      <c r="B139" s="45" t="s">
        <v>190</v>
      </c>
      <c r="C139" s="36" t="s">
        <v>22</v>
      </c>
      <c r="D139" s="36" t="s">
        <v>35</v>
      </c>
      <c r="E139" s="36" t="s">
        <v>58</v>
      </c>
      <c r="F139" s="32">
        <f>COUNT(G139:M139)</f>
        <v>2</v>
      </c>
      <c r="G139" s="32"/>
      <c r="H139" s="32"/>
      <c r="I139" s="35">
        <v>1423</v>
      </c>
      <c r="J139" s="34"/>
      <c r="K139" s="33">
        <v>1705</v>
      </c>
      <c r="L139" s="32"/>
      <c r="M139" s="32"/>
      <c r="N139" s="28"/>
      <c r="O139" s="28"/>
      <c r="P139" s="39">
        <f>I139/$I$7*100</f>
        <v>83.46041055718474</v>
      </c>
      <c r="Q139" s="28"/>
      <c r="R139" s="39">
        <f>K139/$K$7*100</f>
        <v>81.07465525439848</v>
      </c>
      <c r="S139" s="39"/>
      <c r="T139" s="39"/>
      <c r="U139" s="40">
        <f>SUM(N139:T139)/F139</f>
        <v>82.26753290579161</v>
      </c>
    </row>
    <row r="140" spans="1:21" ht="13.5" customHeight="1">
      <c r="A140" s="28">
        <v>133</v>
      </c>
      <c r="B140" s="45" t="s">
        <v>191</v>
      </c>
      <c r="C140" s="36" t="s">
        <v>22</v>
      </c>
      <c r="D140" s="36" t="s">
        <v>23</v>
      </c>
      <c r="E140" s="36" t="s">
        <v>53</v>
      </c>
      <c r="F140" s="32">
        <f>COUNT(G140:M140)</f>
        <v>2</v>
      </c>
      <c r="G140" s="32"/>
      <c r="H140" s="35">
        <v>1582</v>
      </c>
      <c r="I140" s="35">
        <v>1360</v>
      </c>
      <c r="J140" s="34"/>
      <c r="K140" s="35"/>
      <c r="L140" s="35"/>
      <c r="M140" s="33"/>
      <c r="N140" s="38"/>
      <c r="O140" s="37">
        <f>H140/$H$7*100</f>
        <v>84.59893048128342</v>
      </c>
      <c r="P140" s="39">
        <f>I140/$I$7*100</f>
        <v>79.76539589442815</v>
      </c>
      <c r="Q140" s="38"/>
      <c r="R140" s="37"/>
      <c r="S140" s="37"/>
      <c r="T140" s="39"/>
      <c r="U140" s="40">
        <f>SUM(N140:T140)/F140</f>
        <v>82.18216318785579</v>
      </c>
    </row>
    <row r="141" spans="1:23" s="48" customFormat="1" ht="13.5" customHeight="1">
      <c r="A141" s="28">
        <v>134</v>
      </c>
      <c r="B141" s="45" t="s">
        <v>192</v>
      </c>
      <c r="C141" s="36" t="s">
        <v>31</v>
      </c>
      <c r="D141" s="36" t="s">
        <v>90</v>
      </c>
      <c r="E141" s="36" t="s">
        <v>103</v>
      </c>
      <c r="F141" s="32">
        <f>COUNT(G141:M141)</f>
        <v>2</v>
      </c>
      <c r="G141" s="36"/>
      <c r="H141" s="35">
        <v>1526</v>
      </c>
      <c r="I141" s="34"/>
      <c r="J141" s="35"/>
      <c r="K141" s="35"/>
      <c r="L141" s="33">
        <v>1631</v>
      </c>
      <c r="M141" s="34"/>
      <c r="N141" s="37"/>
      <c r="O141" s="37">
        <f>H141/$H$7*100</f>
        <v>81.60427807486631</v>
      </c>
      <c r="P141" s="49"/>
      <c r="Q141" s="37"/>
      <c r="R141" s="37"/>
      <c r="S141" s="39">
        <f>L141/1986*100</f>
        <v>82.12487411883183</v>
      </c>
      <c r="T141" s="37"/>
      <c r="U141" s="40">
        <f>SUM(N141:T141)/F141</f>
        <v>81.86457609684908</v>
      </c>
      <c r="V141" s="47"/>
      <c r="W141" s="47"/>
    </row>
    <row r="142" spans="1:21" ht="13.5" customHeight="1">
      <c r="A142" s="28">
        <v>135</v>
      </c>
      <c r="B142" s="56" t="s">
        <v>193</v>
      </c>
      <c r="C142" s="33" t="s">
        <v>22</v>
      </c>
      <c r="D142" s="33" t="s">
        <v>87</v>
      </c>
      <c r="E142" s="33" t="s">
        <v>164</v>
      </c>
      <c r="F142" s="32">
        <f>COUNT(G142:M142)</f>
        <v>1</v>
      </c>
      <c r="G142" s="32"/>
      <c r="H142" s="32"/>
      <c r="I142" s="34"/>
      <c r="J142" s="34"/>
      <c r="K142" s="32"/>
      <c r="L142" s="32"/>
      <c r="M142" s="33">
        <v>1561</v>
      </c>
      <c r="N142" s="28"/>
      <c r="O142" s="28"/>
      <c r="P142" s="39"/>
      <c r="Q142" s="28"/>
      <c r="R142" s="28"/>
      <c r="S142" s="39"/>
      <c r="T142" s="39">
        <f>M142/1916*100</f>
        <v>81.47181628392485</v>
      </c>
      <c r="U142" s="40">
        <f>SUM(N142:T142)/F142</f>
        <v>81.47181628392485</v>
      </c>
    </row>
    <row r="143" spans="1:21" ht="13.5" customHeight="1">
      <c r="A143" s="28">
        <v>136</v>
      </c>
      <c r="B143" s="53" t="s">
        <v>194</v>
      </c>
      <c r="C143" s="54" t="s">
        <v>22</v>
      </c>
      <c r="D143" s="54" t="s">
        <v>65</v>
      </c>
      <c r="E143" s="54" t="s">
        <v>27</v>
      </c>
      <c r="F143" s="32">
        <f>COUNT(G143:M143)</f>
        <v>1</v>
      </c>
      <c r="G143" s="32"/>
      <c r="H143" s="32"/>
      <c r="I143" s="34"/>
      <c r="J143" s="44">
        <v>1642</v>
      </c>
      <c r="K143" s="32"/>
      <c r="L143" s="32"/>
      <c r="M143" s="32"/>
      <c r="N143" s="28"/>
      <c r="O143" s="28"/>
      <c r="P143" s="39"/>
      <c r="Q143" s="39">
        <f>J143/$J$7*100</f>
        <v>81.36769078295342</v>
      </c>
      <c r="R143" s="28"/>
      <c r="S143" s="39"/>
      <c r="T143" s="39"/>
      <c r="U143" s="40">
        <f>SUM(N143:T143)/F143</f>
        <v>81.36769078295342</v>
      </c>
    </row>
    <row r="144" spans="1:23" s="48" customFormat="1" ht="13.5" customHeight="1">
      <c r="A144" s="28">
        <v>137</v>
      </c>
      <c r="B144" s="45" t="s">
        <v>195</v>
      </c>
      <c r="C144" s="36" t="s">
        <v>31</v>
      </c>
      <c r="D144" s="36" t="s">
        <v>40</v>
      </c>
      <c r="E144" s="36" t="s">
        <v>36</v>
      </c>
      <c r="F144" s="32">
        <f>COUNT(G144:M144)</f>
        <v>2</v>
      </c>
      <c r="G144" s="58"/>
      <c r="H144" s="35">
        <v>1548</v>
      </c>
      <c r="I144" s="35"/>
      <c r="J144" s="34"/>
      <c r="K144" s="35"/>
      <c r="L144" s="36"/>
      <c r="M144" s="33">
        <v>1517</v>
      </c>
      <c r="N144" s="52"/>
      <c r="O144" s="37">
        <f>H144/$H$7*100</f>
        <v>82.7807486631016</v>
      </c>
      <c r="P144" s="37"/>
      <c r="Q144" s="52"/>
      <c r="R144" s="37"/>
      <c r="S144" s="51"/>
      <c r="T144" s="39">
        <f>M144/1916*100</f>
        <v>79.17536534446764</v>
      </c>
      <c r="U144" s="40">
        <f>SUM(N144:T144)/F144</f>
        <v>80.97805700378461</v>
      </c>
      <c r="V144" s="47"/>
      <c r="W144" s="47"/>
    </row>
    <row r="145" spans="1:21" ht="13.5" customHeight="1">
      <c r="A145" s="28">
        <v>138</v>
      </c>
      <c r="B145" s="56" t="s">
        <v>196</v>
      </c>
      <c r="C145" s="33" t="s">
        <v>31</v>
      </c>
      <c r="D145" s="33" t="s">
        <v>65</v>
      </c>
      <c r="E145" s="33" t="s">
        <v>46</v>
      </c>
      <c r="F145" s="32">
        <f>COUNT(G145:M145)</f>
        <v>2</v>
      </c>
      <c r="G145" s="32"/>
      <c r="H145" s="32"/>
      <c r="I145" s="34"/>
      <c r="J145" s="34"/>
      <c r="K145" s="32"/>
      <c r="L145" s="33">
        <v>1625</v>
      </c>
      <c r="M145" s="33">
        <v>1534</v>
      </c>
      <c r="N145" s="28"/>
      <c r="O145" s="28"/>
      <c r="P145" s="39"/>
      <c r="Q145" s="28"/>
      <c r="R145" s="28"/>
      <c r="S145" s="39">
        <f>L145/1986*100</f>
        <v>81.82275931520645</v>
      </c>
      <c r="T145" s="39">
        <f>M145/1916*100</f>
        <v>80.06263048016702</v>
      </c>
      <c r="U145" s="40">
        <f>SUM(N145:T145)/F145</f>
        <v>80.94269489768674</v>
      </c>
    </row>
    <row r="146" spans="1:21" ht="13.5" customHeight="1">
      <c r="A146" s="28">
        <v>139</v>
      </c>
      <c r="B146" s="56" t="s">
        <v>197</v>
      </c>
      <c r="C146" s="33" t="s">
        <v>18</v>
      </c>
      <c r="D146" s="33" t="s">
        <v>87</v>
      </c>
      <c r="E146" s="33" t="s">
        <v>33</v>
      </c>
      <c r="F146" s="32">
        <f>COUNT(G146:M146)</f>
        <v>1</v>
      </c>
      <c r="G146" s="32"/>
      <c r="H146" s="32"/>
      <c r="I146" s="34"/>
      <c r="J146" s="34"/>
      <c r="K146" s="32"/>
      <c r="L146" s="32"/>
      <c r="M146" s="33">
        <v>1548</v>
      </c>
      <c r="N146" s="28"/>
      <c r="O146" s="28"/>
      <c r="P146" s="39"/>
      <c r="Q146" s="28"/>
      <c r="R146" s="28"/>
      <c r="S146" s="39"/>
      <c r="T146" s="39">
        <f>M146/1916*100</f>
        <v>80.79331941544885</v>
      </c>
      <c r="U146" s="40">
        <f>SUM(N146:T146)/F146</f>
        <v>80.79331941544885</v>
      </c>
    </row>
    <row r="147" spans="1:21" ht="13.5" customHeight="1">
      <c r="A147" s="28">
        <v>140</v>
      </c>
      <c r="B147" s="53" t="s">
        <v>198</v>
      </c>
      <c r="C147" s="54" t="s">
        <v>31</v>
      </c>
      <c r="D147" s="54" t="s">
        <v>60</v>
      </c>
      <c r="E147" s="54" t="s">
        <v>20</v>
      </c>
      <c r="F147" s="32">
        <f>COUNT(G147:M147)</f>
        <v>2</v>
      </c>
      <c r="G147" s="32"/>
      <c r="H147" s="32"/>
      <c r="I147" s="34"/>
      <c r="J147" s="44">
        <v>1715</v>
      </c>
      <c r="K147" s="32"/>
      <c r="L147" s="33">
        <v>1506</v>
      </c>
      <c r="M147" s="32"/>
      <c r="N147" s="28"/>
      <c r="O147" s="28"/>
      <c r="P147" s="39"/>
      <c r="Q147" s="39">
        <f>J147/$J$7*100</f>
        <v>84.98513379583747</v>
      </c>
      <c r="R147" s="28"/>
      <c r="S147" s="39">
        <f>L147/1986*100</f>
        <v>75.83081570996978</v>
      </c>
      <c r="T147" s="39"/>
      <c r="U147" s="40">
        <f>SUM(N147:T147)/F147</f>
        <v>80.40797475290363</v>
      </c>
    </row>
    <row r="148" spans="1:24" ht="13.5" customHeight="1">
      <c r="A148" s="28">
        <v>141</v>
      </c>
      <c r="B148" s="45" t="s">
        <v>199</v>
      </c>
      <c r="C148" s="36" t="s">
        <v>22</v>
      </c>
      <c r="D148" s="36" t="s">
        <v>90</v>
      </c>
      <c r="E148" s="36" t="s">
        <v>29</v>
      </c>
      <c r="F148" s="32">
        <f>COUNT(G148:M148)</f>
        <v>2</v>
      </c>
      <c r="G148" s="34"/>
      <c r="H148" s="35">
        <v>1492</v>
      </c>
      <c r="I148" s="34"/>
      <c r="J148" s="34"/>
      <c r="K148" s="34"/>
      <c r="L148" s="34"/>
      <c r="M148" s="33">
        <v>1546</v>
      </c>
      <c r="N148" s="38"/>
      <c r="O148" s="37">
        <f>H148/$H$7*100</f>
        <v>79.78609625668449</v>
      </c>
      <c r="P148" s="46"/>
      <c r="Q148" s="38"/>
      <c r="R148" s="38"/>
      <c r="S148" s="37"/>
      <c r="T148" s="39">
        <f>M148/1916*100</f>
        <v>80.68893528183716</v>
      </c>
      <c r="U148" s="40">
        <f>SUM(N148:T148)/F148</f>
        <v>80.23751576926082</v>
      </c>
      <c r="X148" s="50"/>
    </row>
    <row r="149" spans="1:21" ht="13.5" customHeight="1">
      <c r="A149" s="28">
        <v>142</v>
      </c>
      <c r="B149" s="56" t="s">
        <v>200</v>
      </c>
      <c r="C149" s="33" t="s">
        <v>22</v>
      </c>
      <c r="D149" s="33" t="s">
        <v>123</v>
      </c>
      <c r="E149" s="33" t="s">
        <v>164</v>
      </c>
      <c r="F149" s="32">
        <f>COUNT(G149:M149)</f>
        <v>1</v>
      </c>
      <c r="G149" s="32"/>
      <c r="H149" s="32"/>
      <c r="I149" s="34"/>
      <c r="J149" s="34"/>
      <c r="K149" s="32"/>
      <c r="L149" s="32"/>
      <c r="M149" s="33">
        <v>1535</v>
      </c>
      <c r="N149" s="28"/>
      <c r="O149" s="28"/>
      <c r="P149" s="39"/>
      <c r="Q149" s="28"/>
      <c r="R149" s="28"/>
      <c r="S149" s="39"/>
      <c r="T149" s="39">
        <f>M149/1916*100</f>
        <v>80.11482254697286</v>
      </c>
      <c r="U149" s="40">
        <f>SUM(N149:T149)/F149</f>
        <v>80.11482254697286</v>
      </c>
    </row>
    <row r="150" spans="1:21" ht="13.5" customHeight="1">
      <c r="A150" s="28">
        <v>143</v>
      </c>
      <c r="B150" s="56" t="s">
        <v>201</v>
      </c>
      <c r="C150" s="33" t="s">
        <v>22</v>
      </c>
      <c r="D150" s="33" t="s">
        <v>60</v>
      </c>
      <c r="E150" s="33" t="s">
        <v>24</v>
      </c>
      <c r="F150" s="32">
        <f>COUNT(G150:M150)</f>
        <v>2</v>
      </c>
      <c r="G150" s="32"/>
      <c r="H150" s="32"/>
      <c r="I150" s="34"/>
      <c r="J150" s="34"/>
      <c r="K150" s="32"/>
      <c r="L150" s="33">
        <v>1740</v>
      </c>
      <c r="M150" s="33">
        <v>1382</v>
      </c>
      <c r="N150" s="28"/>
      <c r="O150" s="28"/>
      <c r="P150" s="39"/>
      <c r="Q150" s="28"/>
      <c r="R150" s="28"/>
      <c r="S150" s="39">
        <f>L150/1986*100</f>
        <v>87.61329305135952</v>
      </c>
      <c r="T150" s="39">
        <f>M150/1916*100</f>
        <v>72.1294363256785</v>
      </c>
      <c r="U150" s="40">
        <f>SUM(N150:T150)/F150</f>
        <v>79.87136468851901</v>
      </c>
    </row>
    <row r="151" spans="1:23" s="50" customFormat="1" ht="13.5" customHeight="1">
      <c r="A151" s="28">
        <v>144</v>
      </c>
      <c r="B151" s="45" t="s">
        <v>202</v>
      </c>
      <c r="C151" s="36" t="s">
        <v>31</v>
      </c>
      <c r="D151" s="36" t="s">
        <v>35</v>
      </c>
      <c r="E151" s="36" t="s">
        <v>46</v>
      </c>
      <c r="F151" s="32">
        <f>COUNT(G151:M151)</f>
        <v>2</v>
      </c>
      <c r="G151" s="33">
        <v>1431</v>
      </c>
      <c r="H151" s="35"/>
      <c r="I151" s="35">
        <v>1272</v>
      </c>
      <c r="J151" s="35"/>
      <c r="K151" s="34"/>
      <c r="L151" s="34"/>
      <c r="M151" s="34"/>
      <c r="N151" s="37">
        <f>G151/$G$7*100</f>
        <v>84.82513337285121</v>
      </c>
      <c r="O151" s="37"/>
      <c r="P151" s="39">
        <f>I151/$I$7*100</f>
        <v>74.60410557184751</v>
      </c>
      <c r="Q151" s="37"/>
      <c r="R151" s="52"/>
      <c r="S151" s="37"/>
      <c r="T151" s="37"/>
      <c r="U151" s="40">
        <f>SUM(N151:T151)/F151</f>
        <v>79.71461947234937</v>
      </c>
      <c r="V151" s="47"/>
      <c r="W151" s="47"/>
    </row>
    <row r="152" spans="1:21" ht="13.5" customHeight="1">
      <c r="A152" s="28">
        <v>145</v>
      </c>
      <c r="B152" s="53" t="s">
        <v>203</v>
      </c>
      <c r="C152" s="54" t="s">
        <v>31</v>
      </c>
      <c r="D152" s="54" t="s">
        <v>123</v>
      </c>
      <c r="E152" s="54" t="s">
        <v>74</v>
      </c>
      <c r="F152" s="32">
        <f>COUNT(G152:M152)</f>
        <v>1</v>
      </c>
      <c r="G152" s="32"/>
      <c r="H152" s="32"/>
      <c r="I152" s="34"/>
      <c r="J152" s="44">
        <v>1608</v>
      </c>
      <c r="K152" s="32"/>
      <c r="L152" s="32"/>
      <c r="M152" s="32"/>
      <c r="N152" s="28"/>
      <c r="O152" s="28"/>
      <c r="P152" s="39"/>
      <c r="Q152" s="39">
        <f>J152/$J$7*100</f>
        <v>79.68285431119921</v>
      </c>
      <c r="R152" s="28"/>
      <c r="S152" s="39"/>
      <c r="T152" s="39"/>
      <c r="U152" s="40">
        <f>SUM(N152:T152)/F152</f>
        <v>79.68285431119921</v>
      </c>
    </row>
    <row r="153" spans="1:21" ht="13.5" customHeight="1">
      <c r="A153" s="28">
        <v>146</v>
      </c>
      <c r="B153" s="56" t="s">
        <v>204</v>
      </c>
      <c r="C153" s="33" t="s">
        <v>31</v>
      </c>
      <c r="D153" s="33" t="s">
        <v>65</v>
      </c>
      <c r="E153" s="33" t="s">
        <v>36</v>
      </c>
      <c r="F153" s="32">
        <f>COUNT(G153:M153)</f>
        <v>1</v>
      </c>
      <c r="G153" s="32"/>
      <c r="H153" s="32"/>
      <c r="I153" s="34"/>
      <c r="J153" s="34"/>
      <c r="K153" s="32"/>
      <c r="L153" s="32"/>
      <c r="M153" s="33">
        <v>1526</v>
      </c>
      <c r="N153" s="28"/>
      <c r="O153" s="28"/>
      <c r="P153" s="39"/>
      <c r="Q153" s="28"/>
      <c r="R153" s="28"/>
      <c r="S153" s="39"/>
      <c r="T153" s="39">
        <f>M153/1916*100</f>
        <v>79.64509394572025</v>
      </c>
      <c r="U153" s="40">
        <f>SUM(N153:T153)/F153</f>
        <v>79.64509394572025</v>
      </c>
    </row>
    <row r="154" spans="1:21" ht="13.5" customHeight="1">
      <c r="A154" s="28">
        <v>147</v>
      </c>
      <c r="B154" s="56" t="s">
        <v>205</v>
      </c>
      <c r="C154" s="33" t="s">
        <v>22</v>
      </c>
      <c r="D154" s="33" t="s">
        <v>87</v>
      </c>
      <c r="E154" s="33" t="s">
        <v>46</v>
      </c>
      <c r="F154" s="32">
        <f>COUNT(G154:M154)</f>
        <v>1</v>
      </c>
      <c r="G154" s="32"/>
      <c r="H154" s="32"/>
      <c r="I154" s="34"/>
      <c r="J154" s="34"/>
      <c r="K154" s="32"/>
      <c r="L154" s="33">
        <v>1579</v>
      </c>
      <c r="M154" s="32"/>
      <c r="N154" s="28"/>
      <c r="O154" s="28"/>
      <c r="P154" s="39"/>
      <c r="Q154" s="28"/>
      <c r="R154" s="28"/>
      <c r="S154" s="39">
        <f>L154/1986*100</f>
        <v>79.50654582074522</v>
      </c>
      <c r="T154" s="39"/>
      <c r="U154" s="40">
        <f>SUM(N154:T154)/F154</f>
        <v>79.50654582074522</v>
      </c>
    </row>
    <row r="155" spans="1:21" ht="13.5" customHeight="1">
      <c r="A155" s="28">
        <v>148</v>
      </c>
      <c r="B155" s="53" t="s">
        <v>206</v>
      </c>
      <c r="C155" s="54" t="s">
        <v>18</v>
      </c>
      <c r="D155" s="54" t="s">
        <v>87</v>
      </c>
      <c r="E155" s="54" t="s">
        <v>74</v>
      </c>
      <c r="F155" s="32">
        <f>COUNT(G155:M155)</f>
        <v>2</v>
      </c>
      <c r="G155" s="32"/>
      <c r="H155" s="32"/>
      <c r="I155" s="34"/>
      <c r="J155" s="44">
        <v>1619</v>
      </c>
      <c r="K155" s="32"/>
      <c r="L155" s="32"/>
      <c r="M155" s="33">
        <v>1499</v>
      </c>
      <c r="N155" s="28"/>
      <c r="O155" s="28"/>
      <c r="P155" s="39"/>
      <c r="Q155" s="39">
        <f>J155/$J$7*100</f>
        <v>80.22794846382557</v>
      </c>
      <c r="R155" s="28"/>
      <c r="S155" s="39"/>
      <c r="T155" s="39">
        <f>M155/1916*100</f>
        <v>78.23590814196241</v>
      </c>
      <c r="U155" s="40">
        <f>SUM(N155:T155)/F155</f>
        <v>79.23192830289399</v>
      </c>
    </row>
    <row r="156" spans="1:21" ht="13.5" customHeight="1">
      <c r="A156" s="28">
        <v>149</v>
      </c>
      <c r="B156" s="56" t="s">
        <v>207</v>
      </c>
      <c r="C156" s="33" t="s">
        <v>18</v>
      </c>
      <c r="D156" s="33" t="s">
        <v>79</v>
      </c>
      <c r="E156" s="33" t="s">
        <v>58</v>
      </c>
      <c r="F156" s="32">
        <f>COUNT(G156:M156)</f>
        <v>1</v>
      </c>
      <c r="G156" s="32"/>
      <c r="H156" s="32"/>
      <c r="I156" s="34"/>
      <c r="J156" s="34"/>
      <c r="K156" s="33">
        <v>1660</v>
      </c>
      <c r="L156" s="32"/>
      <c r="M156" s="32"/>
      <c r="N156" s="28"/>
      <c r="O156" s="28"/>
      <c r="P156" s="39"/>
      <c r="Q156" s="28"/>
      <c r="R156" s="39">
        <f>K156/$K$7*100</f>
        <v>78.93485496909177</v>
      </c>
      <c r="S156" s="39"/>
      <c r="T156" s="39"/>
      <c r="U156" s="40">
        <f>SUM(N156:T156)/F156</f>
        <v>78.93485496909177</v>
      </c>
    </row>
    <row r="157" spans="1:21" ht="13.5" customHeight="1">
      <c r="A157" s="28">
        <v>150</v>
      </c>
      <c r="B157" s="53" t="s">
        <v>208</v>
      </c>
      <c r="C157" s="54" t="s">
        <v>18</v>
      </c>
      <c r="D157" s="54" t="s">
        <v>87</v>
      </c>
      <c r="E157" s="54" t="s">
        <v>74</v>
      </c>
      <c r="F157" s="32">
        <f>COUNT(G157:M157)</f>
        <v>1</v>
      </c>
      <c r="G157" s="32"/>
      <c r="H157" s="32"/>
      <c r="I157" s="34"/>
      <c r="J157" s="44">
        <v>1586</v>
      </c>
      <c r="K157" s="32"/>
      <c r="L157" s="32"/>
      <c r="M157" s="32"/>
      <c r="N157" s="28"/>
      <c r="O157" s="28"/>
      <c r="P157" s="39"/>
      <c r="Q157" s="39">
        <f>J157/$J$7*100</f>
        <v>78.59266600594648</v>
      </c>
      <c r="R157" s="28"/>
      <c r="S157" s="39"/>
      <c r="T157" s="39"/>
      <c r="U157" s="40">
        <f>SUM(N157:T157)/F157</f>
        <v>78.59266600594648</v>
      </c>
    </row>
    <row r="158" spans="1:21" ht="13.5" customHeight="1">
      <c r="A158" s="28">
        <v>151</v>
      </c>
      <c r="B158" s="45" t="s">
        <v>209</v>
      </c>
      <c r="C158" s="36" t="s">
        <v>22</v>
      </c>
      <c r="D158" s="36" t="s">
        <v>40</v>
      </c>
      <c r="E158" s="36" t="s">
        <v>46</v>
      </c>
      <c r="F158" s="32">
        <f>COUNT(G158:M158)</f>
        <v>1</v>
      </c>
      <c r="G158" s="32"/>
      <c r="H158" s="32"/>
      <c r="I158" s="35">
        <v>1337</v>
      </c>
      <c r="J158" s="34"/>
      <c r="K158" s="32"/>
      <c r="L158" s="32"/>
      <c r="M158" s="32"/>
      <c r="N158" s="28"/>
      <c r="O158" s="28"/>
      <c r="P158" s="39">
        <f>I158/$I$7*100</f>
        <v>78.41642228739003</v>
      </c>
      <c r="Q158" s="28"/>
      <c r="R158" s="28"/>
      <c r="S158" s="39"/>
      <c r="T158" s="39"/>
      <c r="U158" s="40">
        <f>SUM(N158:T158)/F158</f>
        <v>78.41642228739003</v>
      </c>
    </row>
    <row r="159" spans="1:21" ht="13.5" customHeight="1">
      <c r="A159" s="28">
        <v>152</v>
      </c>
      <c r="B159" s="53" t="s">
        <v>210</v>
      </c>
      <c r="C159" s="54" t="s">
        <v>22</v>
      </c>
      <c r="D159" s="54" t="s">
        <v>116</v>
      </c>
      <c r="E159" s="54" t="s">
        <v>27</v>
      </c>
      <c r="F159" s="32">
        <f>COUNT(G159:M159)</f>
        <v>1</v>
      </c>
      <c r="G159" s="32"/>
      <c r="H159" s="32"/>
      <c r="I159" s="34"/>
      <c r="J159" s="44">
        <v>1582</v>
      </c>
      <c r="K159" s="32"/>
      <c r="L159" s="32"/>
      <c r="M159" s="32"/>
      <c r="N159" s="28"/>
      <c r="O159" s="28"/>
      <c r="P159" s="39"/>
      <c r="Q159" s="39">
        <f>J159/$J$7*100</f>
        <v>78.39444995044599</v>
      </c>
      <c r="R159" s="28"/>
      <c r="S159" s="39"/>
      <c r="T159" s="39"/>
      <c r="U159" s="40">
        <f>SUM(N159:T159)/F159</f>
        <v>78.39444995044599</v>
      </c>
    </row>
    <row r="160" spans="1:21" ht="13.5" customHeight="1">
      <c r="A160" s="28">
        <v>153</v>
      </c>
      <c r="B160" s="56" t="s">
        <v>211</v>
      </c>
      <c r="C160" s="33" t="s">
        <v>22</v>
      </c>
      <c r="D160" s="33" t="s">
        <v>60</v>
      </c>
      <c r="E160" s="33" t="s">
        <v>29</v>
      </c>
      <c r="F160" s="32">
        <f>COUNT(G160:M160)</f>
        <v>1</v>
      </c>
      <c r="G160" s="32"/>
      <c r="H160" s="32"/>
      <c r="I160" s="34"/>
      <c r="J160" s="34"/>
      <c r="K160" s="32"/>
      <c r="L160" s="32"/>
      <c r="M160" s="33">
        <v>1499</v>
      </c>
      <c r="N160" s="28"/>
      <c r="O160" s="28"/>
      <c r="P160" s="39"/>
      <c r="Q160" s="28"/>
      <c r="R160" s="28"/>
      <c r="S160" s="39"/>
      <c r="T160" s="39">
        <f>M160/1916*100</f>
        <v>78.23590814196241</v>
      </c>
      <c r="U160" s="40">
        <f>SUM(N160:T160)/F160</f>
        <v>78.23590814196241</v>
      </c>
    </row>
    <row r="161" spans="1:21" ht="13.5" customHeight="1">
      <c r="A161" s="28">
        <v>154</v>
      </c>
      <c r="B161" s="56" t="s">
        <v>212</v>
      </c>
      <c r="C161" s="33" t="s">
        <v>22</v>
      </c>
      <c r="D161" s="33" t="s">
        <v>87</v>
      </c>
      <c r="E161" s="33" t="s">
        <v>58</v>
      </c>
      <c r="F161" s="32">
        <f>COUNT(G161:M161)</f>
        <v>2</v>
      </c>
      <c r="G161" s="32"/>
      <c r="H161" s="32"/>
      <c r="I161" s="34"/>
      <c r="J161" s="34"/>
      <c r="K161" s="32"/>
      <c r="L161" s="33">
        <v>1538</v>
      </c>
      <c r="M161" s="33">
        <v>1512</v>
      </c>
      <c r="N161" s="28"/>
      <c r="O161" s="28"/>
      <c r="P161" s="39"/>
      <c r="Q161" s="28"/>
      <c r="R161" s="28"/>
      <c r="S161" s="39">
        <f>L161/1986*100</f>
        <v>77.44209466263847</v>
      </c>
      <c r="T161" s="39">
        <f>M161/1916*100</f>
        <v>78.91440501043841</v>
      </c>
      <c r="U161" s="40">
        <f>SUM(N161:T161)/F161</f>
        <v>78.17824983653844</v>
      </c>
    </row>
    <row r="162" spans="1:21" ht="13.5" customHeight="1">
      <c r="A162" s="28">
        <v>155</v>
      </c>
      <c r="B162" s="56" t="s">
        <v>213</v>
      </c>
      <c r="C162" s="33" t="s">
        <v>22</v>
      </c>
      <c r="D162" s="33" t="s">
        <v>116</v>
      </c>
      <c r="E162" s="33" t="s">
        <v>20</v>
      </c>
      <c r="F162" s="32">
        <f>COUNT(G162:M162)</f>
        <v>1</v>
      </c>
      <c r="G162" s="32"/>
      <c r="H162" s="32"/>
      <c r="I162" s="34"/>
      <c r="J162" s="34"/>
      <c r="K162" s="32"/>
      <c r="L162" s="32"/>
      <c r="M162" s="33">
        <v>1492</v>
      </c>
      <c r="N162" s="28"/>
      <c r="O162" s="28"/>
      <c r="P162" s="39"/>
      <c r="Q162" s="28"/>
      <c r="R162" s="28"/>
      <c r="S162" s="39"/>
      <c r="T162" s="39">
        <f>M162/1916*100</f>
        <v>77.8705636743215</v>
      </c>
      <c r="U162" s="40">
        <f>SUM(N162:T162)/F162</f>
        <v>77.8705636743215</v>
      </c>
    </row>
    <row r="163" spans="1:21" ht="13.5" customHeight="1">
      <c r="A163" s="28">
        <v>156</v>
      </c>
      <c r="B163" s="53" t="s">
        <v>214</v>
      </c>
      <c r="C163" s="54" t="s">
        <v>18</v>
      </c>
      <c r="D163" s="54" t="s">
        <v>116</v>
      </c>
      <c r="E163" s="54" t="s">
        <v>74</v>
      </c>
      <c r="F163" s="32">
        <f>COUNT(G163:M163)</f>
        <v>1</v>
      </c>
      <c r="G163" s="32"/>
      <c r="H163" s="32"/>
      <c r="I163" s="34"/>
      <c r="J163" s="44">
        <v>1570</v>
      </c>
      <c r="K163" s="32"/>
      <c r="L163" s="32"/>
      <c r="M163" s="32"/>
      <c r="N163" s="28"/>
      <c r="O163" s="28"/>
      <c r="P163" s="39"/>
      <c r="Q163" s="39">
        <f>J163/$J$7*100</f>
        <v>77.7998017839445</v>
      </c>
      <c r="R163" s="28"/>
      <c r="S163" s="39"/>
      <c r="T163" s="39"/>
      <c r="U163" s="40">
        <f>SUM(N163:T163)/F163</f>
        <v>77.7998017839445</v>
      </c>
    </row>
    <row r="164" spans="1:21" ht="13.5" customHeight="1">
      <c r="A164" s="28">
        <v>157</v>
      </c>
      <c r="B164" s="45" t="s">
        <v>215</v>
      </c>
      <c r="C164" s="36" t="s">
        <v>22</v>
      </c>
      <c r="D164" s="36" t="s">
        <v>65</v>
      </c>
      <c r="E164" s="36" t="s">
        <v>29</v>
      </c>
      <c r="F164" s="32">
        <f>COUNT(G164:M164)</f>
        <v>2</v>
      </c>
      <c r="G164" s="32"/>
      <c r="H164" s="32"/>
      <c r="I164" s="35">
        <v>1220</v>
      </c>
      <c r="J164" s="34"/>
      <c r="K164" s="32"/>
      <c r="L164" s="33">
        <v>1669</v>
      </c>
      <c r="M164" s="32"/>
      <c r="N164" s="28"/>
      <c r="O164" s="28"/>
      <c r="P164" s="39">
        <f>I164/$I$7*100</f>
        <v>71.5542521994135</v>
      </c>
      <c r="Q164" s="28"/>
      <c r="R164" s="28"/>
      <c r="S164" s="39">
        <f>L164/1986*100</f>
        <v>84.03826787512588</v>
      </c>
      <c r="T164" s="39"/>
      <c r="U164" s="40">
        <f>SUM(N164:T164)/F164</f>
        <v>77.79626003726969</v>
      </c>
    </row>
    <row r="165" spans="1:21" ht="13.5" customHeight="1">
      <c r="A165" s="28">
        <v>158</v>
      </c>
      <c r="B165" s="45" t="s">
        <v>216</v>
      </c>
      <c r="C165" s="36" t="s">
        <v>22</v>
      </c>
      <c r="D165" s="36" t="s">
        <v>40</v>
      </c>
      <c r="E165" s="36" t="s">
        <v>29</v>
      </c>
      <c r="F165" s="32">
        <f>COUNT(G165:M165)</f>
        <v>2</v>
      </c>
      <c r="G165" s="32"/>
      <c r="H165" s="32"/>
      <c r="I165" s="35">
        <v>1207</v>
      </c>
      <c r="J165" s="34"/>
      <c r="K165" s="32"/>
      <c r="L165" s="33">
        <v>1682</v>
      </c>
      <c r="M165" s="32"/>
      <c r="N165" s="28"/>
      <c r="O165" s="28"/>
      <c r="P165" s="39">
        <f>I165/$I$7*100</f>
        <v>70.79178885630498</v>
      </c>
      <c r="Q165" s="28"/>
      <c r="R165" s="28"/>
      <c r="S165" s="39">
        <f>L165/1986*100</f>
        <v>84.69284994964752</v>
      </c>
      <c r="T165" s="39"/>
      <c r="U165" s="40">
        <f>SUM(N165:T165)/F165</f>
        <v>77.74231940297625</v>
      </c>
    </row>
    <row r="166" spans="1:21" ht="13.5" customHeight="1">
      <c r="A166" s="28">
        <v>159</v>
      </c>
      <c r="B166" s="53" t="s">
        <v>217</v>
      </c>
      <c r="C166" s="54" t="s">
        <v>18</v>
      </c>
      <c r="D166" s="54" t="s">
        <v>116</v>
      </c>
      <c r="E166" s="54" t="s">
        <v>27</v>
      </c>
      <c r="F166" s="32">
        <f>COUNT(G166:M166)</f>
        <v>1</v>
      </c>
      <c r="G166" s="32"/>
      <c r="H166" s="32"/>
      <c r="I166" s="34"/>
      <c r="J166" s="44">
        <v>1568</v>
      </c>
      <c r="K166" s="32"/>
      <c r="L166" s="32"/>
      <c r="M166" s="32"/>
      <c r="N166" s="28"/>
      <c r="O166" s="28"/>
      <c r="P166" s="39"/>
      <c r="Q166" s="39">
        <f>J166/$J$7*100</f>
        <v>77.70069375619426</v>
      </c>
      <c r="R166" s="28"/>
      <c r="S166" s="39"/>
      <c r="T166" s="39"/>
      <c r="U166" s="40">
        <f>SUM(N166:T166)/F166</f>
        <v>77.70069375619426</v>
      </c>
    </row>
    <row r="167" spans="1:21" ht="13.5" customHeight="1">
      <c r="A167" s="28">
        <v>160</v>
      </c>
      <c r="B167" s="45" t="s">
        <v>218</v>
      </c>
      <c r="C167" s="36" t="s">
        <v>31</v>
      </c>
      <c r="D167" s="36" t="s">
        <v>87</v>
      </c>
      <c r="E167" s="36" t="s">
        <v>36</v>
      </c>
      <c r="F167" s="32">
        <f>COUNT(G167:M167)</f>
        <v>1</v>
      </c>
      <c r="G167" s="32"/>
      <c r="H167" s="35">
        <v>1453</v>
      </c>
      <c r="I167" s="35"/>
      <c r="J167" s="34"/>
      <c r="K167" s="32"/>
      <c r="L167" s="36"/>
      <c r="M167" s="32"/>
      <c r="N167" s="38"/>
      <c r="O167" s="37">
        <f>H167/$H$7*100</f>
        <v>77.70053475935829</v>
      </c>
      <c r="P167" s="37"/>
      <c r="Q167" s="38"/>
      <c r="R167" s="38"/>
      <c r="S167" s="39"/>
      <c r="T167" s="37"/>
      <c r="U167" s="40">
        <f>SUM(N167:T167)/F167</f>
        <v>77.70053475935829</v>
      </c>
    </row>
    <row r="168" spans="1:21" ht="13.5" customHeight="1">
      <c r="A168" s="28">
        <v>161</v>
      </c>
      <c r="B168" s="53" t="s">
        <v>219</v>
      </c>
      <c r="C168" s="54" t="s">
        <v>31</v>
      </c>
      <c r="D168" s="54" t="s">
        <v>123</v>
      </c>
      <c r="E168" s="54" t="s">
        <v>41</v>
      </c>
      <c r="F168" s="32">
        <f>COUNT(G168:M168)</f>
        <v>2</v>
      </c>
      <c r="G168" s="32"/>
      <c r="H168" s="32"/>
      <c r="I168" s="34"/>
      <c r="J168" s="44">
        <v>1539</v>
      </c>
      <c r="K168" s="32"/>
      <c r="L168" s="33">
        <v>1549</v>
      </c>
      <c r="M168" s="32"/>
      <c r="N168" s="28"/>
      <c r="O168" s="28"/>
      <c r="P168" s="39"/>
      <c r="Q168" s="39">
        <f>J168/$J$7*100</f>
        <v>76.26362735381565</v>
      </c>
      <c r="R168" s="28"/>
      <c r="S168" s="39">
        <f>L168/1986*100</f>
        <v>77.99597180261833</v>
      </c>
      <c r="T168" s="39"/>
      <c r="U168" s="40">
        <f>SUM(N168:T168)/F168</f>
        <v>77.12979957821699</v>
      </c>
    </row>
    <row r="169" spans="1:21" ht="13.5" customHeight="1">
      <c r="A169" s="28">
        <v>162</v>
      </c>
      <c r="B169" s="45" t="s">
        <v>220</v>
      </c>
      <c r="C169" s="36" t="s">
        <v>18</v>
      </c>
      <c r="D169" s="36" t="s">
        <v>87</v>
      </c>
      <c r="E169" s="36" t="s">
        <v>56</v>
      </c>
      <c r="F169" s="32">
        <f>COUNT(G169:M169)</f>
        <v>2</v>
      </c>
      <c r="G169" s="32"/>
      <c r="H169" s="32"/>
      <c r="I169" s="35">
        <v>1231</v>
      </c>
      <c r="J169" s="34"/>
      <c r="K169" s="32"/>
      <c r="L169" s="32"/>
      <c r="M169" s="33">
        <v>1567</v>
      </c>
      <c r="N169" s="28"/>
      <c r="O169" s="28"/>
      <c r="P169" s="39">
        <f>I169/$I$7*100</f>
        <v>72.19941348973607</v>
      </c>
      <c r="Q169" s="28"/>
      <c r="R169" s="28"/>
      <c r="S169" s="39"/>
      <c r="T169" s="39">
        <f>M169/1916*100</f>
        <v>81.78496868475992</v>
      </c>
      <c r="U169" s="40">
        <f>SUM(N169:T169)/F169</f>
        <v>76.99219108724799</v>
      </c>
    </row>
    <row r="170" spans="1:21" ht="13.5" customHeight="1">
      <c r="A170" s="28">
        <v>163</v>
      </c>
      <c r="B170" s="56" t="s">
        <v>221</v>
      </c>
      <c r="C170" s="33" t="s">
        <v>22</v>
      </c>
      <c r="D170" s="33" t="s">
        <v>90</v>
      </c>
      <c r="E170" s="33" t="s">
        <v>41</v>
      </c>
      <c r="F170" s="32">
        <f>COUNT(G170:M170)</f>
        <v>1</v>
      </c>
      <c r="G170" s="32"/>
      <c r="H170" s="32"/>
      <c r="I170" s="34"/>
      <c r="J170" s="34"/>
      <c r="K170" s="32"/>
      <c r="L170" s="33">
        <v>1525</v>
      </c>
      <c r="M170" s="32"/>
      <c r="N170" s="28"/>
      <c r="O170" s="28"/>
      <c r="P170" s="39"/>
      <c r="Q170" s="28"/>
      <c r="R170" s="28"/>
      <c r="S170" s="39">
        <f>L170/1986*100</f>
        <v>76.78751258811681</v>
      </c>
      <c r="T170" s="39"/>
      <c r="U170" s="40">
        <f>SUM(N170:T170)/F170</f>
        <v>76.78751258811681</v>
      </c>
    </row>
    <row r="171" spans="1:21" ht="13.5" customHeight="1">
      <c r="A171" s="28">
        <v>164</v>
      </c>
      <c r="B171" s="45" t="s">
        <v>222</v>
      </c>
      <c r="C171" s="36" t="s">
        <v>18</v>
      </c>
      <c r="D171" s="36" t="s">
        <v>223</v>
      </c>
      <c r="E171" s="36" t="s">
        <v>24</v>
      </c>
      <c r="F171" s="32">
        <f>COUNT(G171:M171)</f>
        <v>2</v>
      </c>
      <c r="G171" s="32"/>
      <c r="H171" s="35">
        <v>1419</v>
      </c>
      <c r="I171" s="34"/>
      <c r="J171" s="34"/>
      <c r="K171" s="33">
        <v>1632</v>
      </c>
      <c r="L171" s="32"/>
      <c r="M171" s="32"/>
      <c r="N171" s="38"/>
      <c r="O171" s="37">
        <f>H171/$H$7*100</f>
        <v>75.88235294117646</v>
      </c>
      <c r="P171" s="46"/>
      <c r="Q171" s="38"/>
      <c r="R171" s="39">
        <f>K171/$K$7*100</f>
        <v>77.6034236804565</v>
      </c>
      <c r="S171" s="39"/>
      <c r="T171" s="39"/>
      <c r="U171" s="40">
        <f>SUM(N171:T171)/F171</f>
        <v>76.74288831081648</v>
      </c>
    </row>
    <row r="172" spans="1:23" s="1" customFormat="1" ht="13.5" customHeight="1">
      <c r="A172" s="28">
        <v>165</v>
      </c>
      <c r="B172" s="45" t="s">
        <v>224</v>
      </c>
      <c r="C172" s="36" t="s">
        <v>31</v>
      </c>
      <c r="D172" s="36" t="s">
        <v>65</v>
      </c>
      <c r="E172" s="36" t="s">
        <v>24</v>
      </c>
      <c r="F172" s="32">
        <f>COUNT(G172:M172)</f>
        <v>2</v>
      </c>
      <c r="G172" s="32"/>
      <c r="H172" s="35">
        <v>1370</v>
      </c>
      <c r="I172" s="34"/>
      <c r="J172" s="34"/>
      <c r="K172" s="33">
        <v>1687</v>
      </c>
      <c r="L172" s="32"/>
      <c r="M172" s="33"/>
      <c r="N172" s="28"/>
      <c r="O172" s="37">
        <f>H172/$H$7*100</f>
        <v>73.2620320855615</v>
      </c>
      <c r="P172" s="39"/>
      <c r="Q172" s="28"/>
      <c r="R172" s="39">
        <f>K172/$K$7*100</f>
        <v>80.2187351402758</v>
      </c>
      <c r="S172" s="39"/>
      <c r="T172" s="39"/>
      <c r="U172" s="40">
        <f>SUM(N172:T172)/F172</f>
        <v>76.74038361291865</v>
      </c>
      <c r="V172" s="7"/>
      <c r="W172" s="7"/>
    </row>
    <row r="173" spans="1:21" ht="13.5" customHeight="1">
      <c r="A173" s="28">
        <v>166</v>
      </c>
      <c r="B173" s="56" t="s">
        <v>225</v>
      </c>
      <c r="C173" s="33" t="s">
        <v>18</v>
      </c>
      <c r="D173" s="33" t="s">
        <v>60</v>
      </c>
      <c r="E173" s="33" t="s">
        <v>24</v>
      </c>
      <c r="F173" s="32">
        <f>COUNT(G173:M173)</f>
        <v>1</v>
      </c>
      <c r="G173" s="32"/>
      <c r="H173" s="32"/>
      <c r="I173" s="34"/>
      <c r="J173" s="34"/>
      <c r="K173" s="32"/>
      <c r="L173" s="32"/>
      <c r="M173" s="33">
        <v>1468</v>
      </c>
      <c r="N173" s="28"/>
      <c r="O173" s="28"/>
      <c r="P173" s="39"/>
      <c r="Q173" s="28"/>
      <c r="R173" s="28"/>
      <c r="S173" s="39"/>
      <c r="T173" s="39">
        <f>M173/1916*100</f>
        <v>76.61795407098121</v>
      </c>
      <c r="U173" s="40">
        <f>SUM(N173:T173)/F173</f>
        <v>76.61795407098121</v>
      </c>
    </row>
    <row r="174" spans="1:21" ht="13.5" customHeight="1">
      <c r="A174" s="28">
        <v>167</v>
      </c>
      <c r="B174" s="56" t="s">
        <v>226</v>
      </c>
      <c r="C174" s="33" t="s">
        <v>22</v>
      </c>
      <c r="D174" s="33" t="s">
        <v>227</v>
      </c>
      <c r="E174" s="33" t="s">
        <v>27</v>
      </c>
      <c r="F174" s="32">
        <f>COUNT(G174:M174)</f>
        <v>1</v>
      </c>
      <c r="G174" s="32"/>
      <c r="H174" s="32"/>
      <c r="I174" s="34"/>
      <c r="J174" s="34"/>
      <c r="K174" s="32"/>
      <c r="L174" s="32"/>
      <c r="M174" s="33">
        <v>1468</v>
      </c>
      <c r="N174" s="28"/>
      <c r="O174" s="28"/>
      <c r="P174" s="39"/>
      <c r="Q174" s="28"/>
      <c r="R174" s="28"/>
      <c r="S174" s="39"/>
      <c r="T174" s="39">
        <f>M174/1916*100</f>
        <v>76.61795407098121</v>
      </c>
      <c r="U174" s="40">
        <f>SUM(N174:T174)/F174</f>
        <v>76.61795407098121</v>
      </c>
    </row>
    <row r="175" spans="1:21" ht="13.5" customHeight="1">
      <c r="A175" s="28">
        <v>168</v>
      </c>
      <c r="B175" s="56" t="s">
        <v>228</v>
      </c>
      <c r="C175" s="33" t="s">
        <v>18</v>
      </c>
      <c r="D175" s="33" t="s">
        <v>223</v>
      </c>
      <c r="E175" s="33" t="s">
        <v>58</v>
      </c>
      <c r="F175" s="32">
        <f>COUNT(G175:M175)</f>
        <v>2</v>
      </c>
      <c r="G175" s="32"/>
      <c r="H175" s="32"/>
      <c r="I175" s="34"/>
      <c r="J175" s="34"/>
      <c r="K175" s="33">
        <v>1643</v>
      </c>
      <c r="L175" s="32"/>
      <c r="M175" s="33">
        <v>1432</v>
      </c>
      <c r="N175" s="28"/>
      <c r="O175" s="28"/>
      <c r="P175" s="39"/>
      <c r="Q175" s="28"/>
      <c r="R175" s="39">
        <f>K175/$K$7*100</f>
        <v>78.12648597242035</v>
      </c>
      <c r="S175" s="39"/>
      <c r="T175" s="39">
        <f>M175/1916*100</f>
        <v>74.73903966597078</v>
      </c>
      <c r="U175" s="40">
        <f>SUM(N175:T175)/F175</f>
        <v>76.43276281919557</v>
      </c>
    </row>
    <row r="176" spans="1:21" ht="13.5" customHeight="1">
      <c r="A176" s="28">
        <v>169</v>
      </c>
      <c r="B176" s="45" t="s">
        <v>229</v>
      </c>
      <c r="C176" s="36" t="s">
        <v>22</v>
      </c>
      <c r="D176" s="36" t="s">
        <v>87</v>
      </c>
      <c r="E176" s="36" t="s">
        <v>97</v>
      </c>
      <c r="F176" s="32">
        <f>COUNT(G176:M176)</f>
        <v>2</v>
      </c>
      <c r="G176" s="32"/>
      <c r="H176" s="32"/>
      <c r="I176" s="35">
        <v>1136</v>
      </c>
      <c r="J176" s="34"/>
      <c r="K176" s="32"/>
      <c r="L176" s="32"/>
      <c r="M176" s="33">
        <v>1652</v>
      </c>
      <c r="N176" s="28"/>
      <c r="O176" s="28"/>
      <c r="P176" s="39">
        <f>I176/$I$7*100</f>
        <v>66.62756598240469</v>
      </c>
      <c r="Q176" s="28"/>
      <c r="R176" s="28"/>
      <c r="S176" s="39"/>
      <c r="T176" s="39">
        <f>M176/1916*100</f>
        <v>86.22129436325679</v>
      </c>
      <c r="U176" s="40">
        <f>SUM(N176:T176)/F176</f>
        <v>76.42443017283074</v>
      </c>
    </row>
    <row r="177" spans="1:21" ht="13.5" customHeight="1">
      <c r="A177" s="28">
        <v>170</v>
      </c>
      <c r="B177" s="53" t="s">
        <v>230</v>
      </c>
      <c r="C177" s="54" t="s">
        <v>18</v>
      </c>
      <c r="D177" s="54" t="s">
        <v>227</v>
      </c>
      <c r="E177" s="54" t="s">
        <v>74</v>
      </c>
      <c r="F177" s="32">
        <f>COUNT(G177:M177)</f>
        <v>1</v>
      </c>
      <c r="G177" s="32"/>
      <c r="H177" s="32"/>
      <c r="I177" s="34"/>
      <c r="J177" s="44">
        <v>1537</v>
      </c>
      <c r="K177" s="32"/>
      <c r="L177" s="32"/>
      <c r="M177" s="32"/>
      <c r="N177" s="28"/>
      <c r="O177" s="28"/>
      <c r="P177" s="39"/>
      <c r="Q177" s="39">
        <f>J177/$J$7*100</f>
        <v>76.16451932606542</v>
      </c>
      <c r="R177" s="28"/>
      <c r="S177" s="39"/>
      <c r="T177" s="39"/>
      <c r="U177" s="40">
        <f>SUM(N177:T177)/F177</f>
        <v>76.16451932606542</v>
      </c>
    </row>
    <row r="178" spans="1:21" ht="13.5" customHeight="1">
      <c r="A178" s="28">
        <v>171</v>
      </c>
      <c r="B178" s="45" t="s">
        <v>231</v>
      </c>
      <c r="C178" s="36" t="s">
        <v>22</v>
      </c>
      <c r="D178" s="36" t="s">
        <v>116</v>
      </c>
      <c r="E178" s="36" t="s">
        <v>36</v>
      </c>
      <c r="F178" s="32">
        <f>COUNT(G178:M178)</f>
        <v>1</v>
      </c>
      <c r="G178" s="32"/>
      <c r="H178" s="32"/>
      <c r="I178" s="35">
        <v>1298</v>
      </c>
      <c r="J178" s="34"/>
      <c r="K178" s="32"/>
      <c r="L178" s="32"/>
      <c r="M178" s="32"/>
      <c r="N178" s="28"/>
      <c r="O178" s="28"/>
      <c r="P178" s="39">
        <f>I178/$I$7*100</f>
        <v>76.12903225806451</v>
      </c>
      <c r="Q178" s="28"/>
      <c r="R178" s="28"/>
      <c r="S178" s="39"/>
      <c r="T178" s="39"/>
      <c r="U178" s="40">
        <f>SUM(N178:T178)/F178</f>
        <v>76.12903225806451</v>
      </c>
    </row>
    <row r="179" spans="1:21" ht="13.5" customHeight="1">
      <c r="A179" s="28">
        <v>172</v>
      </c>
      <c r="B179" s="56" t="s">
        <v>232</v>
      </c>
      <c r="C179" s="33" t="s">
        <v>22</v>
      </c>
      <c r="D179" s="33" t="s">
        <v>79</v>
      </c>
      <c r="E179" s="33" t="s">
        <v>41</v>
      </c>
      <c r="F179" s="32">
        <f>COUNT(G179:M179)</f>
        <v>2</v>
      </c>
      <c r="G179" s="32"/>
      <c r="H179" s="32"/>
      <c r="I179" s="34"/>
      <c r="J179" s="34"/>
      <c r="K179" s="33">
        <v>1648</v>
      </c>
      <c r="L179" s="32"/>
      <c r="M179" s="33">
        <v>1391</v>
      </c>
      <c r="N179" s="28"/>
      <c r="O179" s="28"/>
      <c r="P179" s="39"/>
      <c r="Q179" s="28"/>
      <c r="R179" s="39">
        <f>K179/$K$7*100</f>
        <v>78.36424155967666</v>
      </c>
      <c r="S179" s="39"/>
      <c r="T179" s="39">
        <f>M179/1916*100</f>
        <v>72.59916492693111</v>
      </c>
      <c r="U179" s="40">
        <f>SUM(N179:T179)/F179</f>
        <v>75.48170324330388</v>
      </c>
    </row>
    <row r="180" spans="1:21" ht="13.5" customHeight="1">
      <c r="A180" s="28">
        <v>173</v>
      </c>
      <c r="B180" s="56" t="s">
        <v>233</v>
      </c>
      <c r="C180" s="33" t="s">
        <v>22</v>
      </c>
      <c r="D180" s="33" t="s">
        <v>123</v>
      </c>
      <c r="E180" s="33" t="s">
        <v>164</v>
      </c>
      <c r="F180" s="32">
        <f>COUNT(G180:M180)</f>
        <v>1</v>
      </c>
      <c r="G180" s="32"/>
      <c r="H180" s="32"/>
      <c r="I180" s="34"/>
      <c r="J180" s="34"/>
      <c r="K180" s="32"/>
      <c r="L180" s="33">
        <v>1499</v>
      </c>
      <c r="M180" s="32"/>
      <c r="N180" s="28"/>
      <c r="O180" s="28"/>
      <c r="P180" s="39"/>
      <c r="Q180" s="28"/>
      <c r="R180" s="28"/>
      <c r="S180" s="39">
        <f>L180/1986*100</f>
        <v>75.47834843907351</v>
      </c>
      <c r="T180" s="39"/>
      <c r="U180" s="40">
        <f>SUM(N180:T180)/F180</f>
        <v>75.47834843907351</v>
      </c>
    </row>
    <row r="181" spans="1:21" ht="13.5" customHeight="1">
      <c r="A181" s="28">
        <v>174</v>
      </c>
      <c r="B181" s="45" t="s">
        <v>234</v>
      </c>
      <c r="C181" s="36" t="s">
        <v>22</v>
      </c>
      <c r="D181" s="36" t="s">
        <v>79</v>
      </c>
      <c r="E181" s="36" t="s">
        <v>29</v>
      </c>
      <c r="F181" s="32">
        <f>COUNT(G181:M181)</f>
        <v>2</v>
      </c>
      <c r="G181" s="32"/>
      <c r="H181" s="32"/>
      <c r="I181" s="35">
        <v>1185</v>
      </c>
      <c r="J181" s="34"/>
      <c r="K181" s="32"/>
      <c r="L181" s="33">
        <v>1604</v>
      </c>
      <c r="M181" s="32"/>
      <c r="N181" s="28"/>
      <c r="O181" s="28"/>
      <c r="P181" s="39">
        <f>I181/$I$7*100</f>
        <v>69.50146627565982</v>
      </c>
      <c r="Q181" s="28"/>
      <c r="R181" s="28"/>
      <c r="S181" s="39">
        <f>L181/1986*100</f>
        <v>80.76535750251762</v>
      </c>
      <c r="T181" s="39"/>
      <c r="U181" s="40">
        <f>SUM(N181:T181)/F181</f>
        <v>75.13341188908872</v>
      </c>
    </row>
    <row r="182" spans="1:21" ht="13.5" customHeight="1">
      <c r="A182" s="28">
        <v>175</v>
      </c>
      <c r="B182" s="45" t="s">
        <v>235</v>
      </c>
      <c r="C182" s="36" t="s">
        <v>18</v>
      </c>
      <c r="D182" s="36" t="s">
        <v>87</v>
      </c>
      <c r="E182" s="36" t="s">
        <v>236</v>
      </c>
      <c r="F182" s="32">
        <f>COUNT(G182:M182)</f>
        <v>2</v>
      </c>
      <c r="G182" s="32"/>
      <c r="H182" s="35">
        <v>1485</v>
      </c>
      <c r="I182" s="32"/>
      <c r="J182" s="32"/>
      <c r="K182" s="32"/>
      <c r="L182" s="36"/>
      <c r="M182" s="33">
        <v>1352</v>
      </c>
      <c r="N182" s="28"/>
      <c r="O182" s="37">
        <f>H182/$H$7*100</f>
        <v>79.41176470588235</v>
      </c>
      <c r="P182" s="39"/>
      <c r="Q182" s="28"/>
      <c r="R182" s="39"/>
      <c r="S182" s="39"/>
      <c r="T182" s="39">
        <f>M182/1916*100</f>
        <v>70.56367432150313</v>
      </c>
      <c r="U182" s="40">
        <f>SUM(N182:T182)/F182</f>
        <v>74.98771951369274</v>
      </c>
    </row>
    <row r="183" spans="1:21" ht="13.5" customHeight="1">
      <c r="A183" s="28">
        <v>176</v>
      </c>
      <c r="B183" s="45" t="s">
        <v>237</v>
      </c>
      <c r="C183" s="36" t="s">
        <v>22</v>
      </c>
      <c r="D183" s="36" t="s">
        <v>116</v>
      </c>
      <c r="E183" s="36" t="s">
        <v>29</v>
      </c>
      <c r="F183" s="32">
        <f>COUNT(G183:M183)</f>
        <v>2</v>
      </c>
      <c r="G183" s="32"/>
      <c r="H183" s="32"/>
      <c r="I183" s="35">
        <v>1203</v>
      </c>
      <c r="J183" s="34"/>
      <c r="K183" s="32"/>
      <c r="L183" s="32"/>
      <c r="M183" s="33">
        <v>1520</v>
      </c>
      <c r="N183" s="28"/>
      <c r="O183" s="28"/>
      <c r="P183" s="39">
        <f>I183/$I$7*100</f>
        <v>70.55718475073314</v>
      </c>
      <c r="Q183" s="28"/>
      <c r="R183" s="28"/>
      <c r="S183" s="39"/>
      <c r="T183" s="39">
        <f>M183/1916*100</f>
        <v>79.33194154488518</v>
      </c>
      <c r="U183" s="40">
        <f>SUM(N183:T183)/F183</f>
        <v>74.94456314780916</v>
      </c>
    </row>
    <row r="184" spans="1:23" s="50" customFormat="1" ht="13.5" customHeight="1">
      <c r="A184" s="28">
        <v>177</v>
      </c>
      <c r="B184" s="45" t="s">
        <v>238</v>
      </c>
      <c r="C184" s="36" t="s">
        <v>83</v>
      </c>
      <c r="D184" s="36" t="s">
        <v>90</v>
      </c>
      <c r="E184" s="36" t="s">
        <v>132</v>
      </c>
      <c r="F184" s="32">
        <f>COUNT(G184:M184)</f>
        <v>2</v>
      </c>
      <c r="G184" s="33"/>
      <c r="H184" s="35">
        <v>1375</v>
      </c>
      <c r="I184" s="33"/>
      <c r="J184" s="34"/>
      <c r="K184" s="34"/>
      <c r="L184" s="33">
        <v>1504</v>
      </c>
      <c r="M184" s="34"/>
      <c r="N184" s="37"/>
      <c r="O184" s="37">
        <f>H184/$H$7*100</f>
        <v>73.52941176470588</v>
      </c>
      <c r="P184" s="46"/>
      <c r="Q184" s="38"/>
      <c r="R184" s="38"/>
      <c r="S184" s="39">
        <f>L184/1986*100</f>
        <v>75.73011077542799</v>
      </c>
      <c r="T184" s="37"/>
      <c r="U184" s="40">
        <f>SUM(N184:T184)/F184</f>
        <v>74.62976127006694</v>
      </c>
      <c r="V184" s="7"/>
      <c r="W184" s="7"/>
    </row>
    <row r="185" spans="1:24" s="50" customFormat="1" ht="13.5" customHeight="1">
      <c r="A185" s="28">
        <v>178</v>
      </c>
      <c r="B185" s="45" t="s">
        <v>239</v>
      </c>
      <c r="C185" s="36" t="s">
        <v>22</v>
      </c>
      <c r="D185" s="36" t="s">
        <v>79</v>
      </c>
      <c r="E185" s="36" t="s">
        <v>53</v>
      </c>
      <c r="F185" s="32">
        <f>COUNT(G185:M185)</f>
        <v>2</v>
      </c>
      <c r="G185" s="34"/>
      <c r="H185" s="35">
        <v>1342</v>
      </c>
      <c r="I185" s="33"/>
      <c r="J185" s="34"/>
      <c r="K185" s="35"/>
      <c r="L185" s="34"/>
      <c r="M185" s="33">
        <v>1480</v>
      </c>
      <c r="N185" s="38"/>
      <c r="O185" s="37">
        <f>H185/$H$7*100</f>
        <v>71.76470588235294</v>
      </c>
      <c r="P185" s="46"/>
      <c r="Q185" s="38"/>
      <c r="R185" s="37"/>
      <c r="S185" s="37"/>
      <c r="T185" s="39">
        <f>M185/1916*100</f>
        <v>77.24425887265136</v>
      </c>
      <c r="U185" s="40">
        <f>SUM(N185:T185)/F185</f>
        <v>74.50448237750214</v>
      </c>
      <c r="V185" s="7"/>
      <c r="W185" s="7"/>
      <c r="X185" s="1"/>
    </row>
    <row r="186" spans="1:21" ht="13.5" customHeight="1">
      <c r="A186" s="28">
        <v>179</v>
      </c>
      <c r="B186" s="45" t="s">
        <v>240</v>
      </c>
      <c r="C186" s="36" t="s">
        <v>22</v>
      </c>
      <c r="D186" s="36" t="s">
        <v>123</v>
      </c>
      <c r="E186" s="36" t="s">
        <v>29</v>
      </c>
      <c r="F186" s="32">
        <f>COUNT(G186:M186)</f>
        <v>2</v>
      </c>
      <c r="G186" s="32"/>
      <c r="H186" s="32"/>
      <c r="I186" s="35">
        <v>1207</v>
      </c>
      <c r="J186" s="34"/>
      <c r="K186" s="32"/>
      <c r="L186" s="32"/>
      <c r="M186" s="33">
        <v>1487</v>
      </c>
      <c r="N186" s="28"/>
      <c r="O186" s="28"/>
      <c r="P186" s="39">
        <f>I186/$I$7*100</f>
        <v>70.79178885630498</v>
      </c>
      <c r="Q186" s="28"/>
      <c r="R186" s="28"/>
      <c r="S186" s="39"/>
      <c r="T186" s="39">
        <f>M186/1916*100</f>
        <v>77.60960334029228</v>
      </c>
      <c r="U186" s="40">
        <f>SUM(N186:T186)/F186</f>
        <v>74.20069609829864</v>
      </c>
    </row>
    <row r="187" spans="1:21" ht="13.5" customHeight="1">
      <c r="A187" s="28">
        <v>180</v>
      </c>
      <c r="B187" s="45" t="s">
        <v>241</v>
      </c>
      <c r="C187" s="36" t="s">
        <v>22</v>
      </c>
      <c r="D187" s="36" t="s">
        <v>90</v>
      </c>
      <c r="E187" s="36" t="s">
        <v>97</v>
      </c>
      <c r="F187" s="32">
        <f>COUNT(G187:M187)</f>
        <v>2</v>
      </c>
      <c r="G187" s="32"/>
      <c r="H187" s="32"/>
      <c r="I187" s="35">
        <v>1198</v>
      </c>
      <c r="J187" s="34"/>
      <c r="K187" s="32"/>
      <c r="L187" s="32"/>
      <c r="M187" s="33">
        <v>1466</v>
      </c>
      <c r="N187" s="28"/>
      <c r="O187" s="28"/>
      <c r="P187" s="39">
        <f>I187/$I$7*100</f>
        <v>70.26392961876833</v>
      </c>
      <c r="Q187" s="28"/>
      <c r="R187" s="28"/>
      <c r="S187" s="39"/>
      <c r="T187" s="39">
        <f>M187/1916*100</f>
        <v>76.51356993736952</v>
      </c>
      <c r="U187" s="40">
        <f>SUM(N187:T187)/F187</f>
        <v>73.38874977806893</v>
      </c>
    </row>
    <row r="188" spans="1:21" ht="13.5" customHeight="1">
      <c r="A188" s="28">
        <v>181</v>
      </c>
      <c r="B188" s="56" t="s">
        <v>242</v>
      </c>
      <c r="C188" s="33" t="s">
        <v>31</v>
      </c>
      <c r="D188" s="33" t="s">
        <v>87</v>
      </c>
      <c r="E188" s="33" t="s">
        <v>24</v>
      </c>
      <c r="F188" s="32">
        <f>COUNT(G188:M188)</f>
        <v>1</v>
      </c>
      <c r="G188" s="32"/>
      <c r="H188" s="32"/>
      <c r="I188" s="34"/>
      <c r="J188" s="34"/>
      <c r="K188" s="33">
        <v>1542</v>
      </c>
      <c r="L188" s="32"/>
      <c r="M188" s="32"/>
      <c r="N188" s="28"/>
      <c r="O188" s="28"/>
      <c r="P188" s="39"/>
      <c r="Q188" s="28"/>
      <c r="R188" s="39">
        <f>K188/$K$7*100</f>
        <v>73.32382310984308</v>
      </c>
      <c r="S188" s="39"/>
      <c r="T188" s="39"/>
      <c r="U188" s="40">
        <f>SUM(N188:T188)/F188</f>
        <v>73.32382310984308</v>
      </c>
    </row>
    <row r="189" spans="1:21" ht="13.5" customHeight="1">
      <c r="A189" s="28">
        <v>182</v>
      </c>
      <c r="B189" s="45" t="s">
        <v>243</v>
      </c>
      <c r="C189" s="36" t="s">
        <v>22</v>
      </c>
      <c r="D189" s="36" t="s">
        <v>26</v>
      </c>
      <c r="E189" s="36" t="s">
        <v>46</v>
      </c>
      <c r="F189" s="32">
        <f>COUNT(G189:M189)</f>
        <v>1</v>
      </c>
      <c r="G189" s="32"/>
      <c r="H189" s="32"/>
      <c r="I189" s="35">
        <v>1249</v>
      </c>
      <c r="J189" s="34"/>
      <c r="K189" s="32"/>
      <c r="L189" s="32"/>
      <c r="M189" s="32"/>
      <c r="N189" s="28"/>
      <c r="O189" s="28"/>
      <c r="P189" s="39">
        <f>I189/$I$7*100</f>
        <v>73.25513196480938</v>
      </c>
      <c r="Q189" s="28"/>
      <c r="R189" s="28"/>
      <c r="S189" s="39"/>
      <c r="T189" s="39"/>
      <c r="U189" s="40">
        <f>SUM(N189:T189)/F189</f>
        <v>73.25513196480938</v>
      </c>
    </row>
    <row r="190" spans="1:21" ht="13.5" customHeight="1">
      <c r="A190" s="28">
        <v>183</v>
      </c>
      <c r="B190" s="53" t="s">
        <v>244</v>
      </c>
      <c r="C190" s="54" t="s">
        <v>22</v>
      </c>
      <c r="D190" s="54" t="s">
        <v>140</v>
      </c>
      <c r="E190" s="54" t="s">
        <v>74</v>
      </c>
      <c r="F190" s="32">
        <f>COUNT(G190:M190)</f>
        <v>2</v>
      </c>
      <c r="G190" s="32"/>
      <c r="H190" s="32"/>
      <c r="I190" s="34"/>
      <c r="J190" s="44">
        <v>1476</v>
      </c>
      <c r="K190" s="32"/>
      <c r="L190" s="32"/>
      <c r="M190" s="33">
        <v>1403</v>
      </c>
      <c r="N190" s="28"/>
      <c r="O190" s="28"/>
      <c r="P190" s="39"/>
      <c r="Q190" s="39">
        <f>J190/$J$7*100</f>
        <v>73.14172447968286</v>
      </c>
      <c r="R190" s="28"/>
      <c r="S190" s="39"/>
      <c r="T190" s="39">
        <f>M190/1916*100</f>
        <v>73.22546972860125</v>
      </c>
      <c r="U190" s="40">
        <f>SUM(N190:T190)/F190</f>
        <v>73.18359710414205</v>
      </c>
    </row>
    <row r="191" spans="1:21" ht="13.5" customHeight="1">
      <c r="A191" s="28">
        <v>184</v>
      </c>
      <c r="B191" s="56" t="s">
        <v>245</v>
      </c>
      <c r="C191" s="33" t="s">
        <v>22</v>
      </c>
      <c r="D191" s="33" t="s">
        <v>90</v>
      </c>
      <c r="E191" s="33" t="s">
        <v>236</v>
      </c>
      <c r="F191" s="32">
        <f>COUNT(G191:M191)</f>
        <v>1</v>
      </c>
      <c r="G191" s="32"/>
      <c r="H191" s="32"/>
      <c r="I191" s="34"/>
      <c r="J191" s="34"/>
      <c r="K191" s="32"/>
      <c r="L191" s="32"/>
      <c r="M191" s="33">
        <v>1402</v>
      </c>
      <c r="N191" s="28"/>
      <c r="O191" s="28"/>
      <c r="P191" s="39"/>
      <c r="Q191" s="28"/>
      <c r="R191" s="28"/>
      <c r="S191" s="39"/>
      <c r="T191" s="39">
        <f>M191/1916*100</f>
        <v>73.17327766179541</v>
      </c>
      <c r="U191" s="40">
        <f>SUM(N191:T191)/F191</f>
        <v>73.17327766179541</v>
      </c>
    </row>
    <row r="192" spans="1:21" ht="13.5" customHeight="1">
      <c r="A192" s="28">
        <v>185</v>
      </c>
      <c r="B192" s="53" t="s">
        <v>246</v>
      </c>
      <c r="C192" s="54" t="s">
        <v>31</v>
      </c>
      <c r="D192" s="54" t="s">
        <v>227</v>
      </c>
      <c r="E192" s="54" t="s">
        <v>27</v>
      </c>
      <c r="F192" s="32">
        <f>COUNT(G192:M192)</f>
        <v>1</v>
      </c>
      <c r="G192" s="32"/>
      <c r="H192" s="32"/>
      <c r="I192" s="34"/>
      <c r="J192" s="44">
        <v>1473</v>
      </c>
      <c r="K192" s="32"/>
      <c r="L192" s="32"/>
      <c r="M192" s="32"/>
      <c r="N192" s="28"/>
      <c r="O192" s="28"/>
      <c r="P192" s="39"/>
      <c r="Q192" s="39">
        <f>J192/$J$7*100</f>
        <v>72.99306243805749</v>
      </c>
      <c r="R192" s="28"/>
      <c r="S192" s="39"/>
      <c r="T192" s="39"/>
      <c r="U192" s="40">
        <f>SUM(N192:T192)/F192</f>
        <v>72.99306243805749</v>
      </c>
    </row>
    <row r="193" spans="1:21" ht="13.5" customHeight="1">
      <c r="A193" s="28">
        <v>186</v>
      </c>
      <c r="B193" s="56" t="s">
        <v>247</v>
      </c>
      <c r="C193" s="33" t="s">
        <v>130</v>
      </c>
      <c r="D193" s="33" t="s">
        <v>140</v>
      </c>
      <c r="E193" s="33" t="s">
        <v>24</v>
      </c>
      <c r="F193" s="32">
        <f>COUNT(G193:M193)</f>
        <v>1</v>
      </c>
      <c r="G193" s="32"/>
      <c r="H193" s="32"/>
      <c r="I193" s="34"/>
      <c r="J193" s="34"/>
      <c r="K193" s="33">
        <v>1534</v>
      </c>
      <c r="L193" s="32"/>
      <c r="M193" s="32"/>
      <c r="N193" s="28"/>
      <c r="O193" s="28"/>
      <c r="P193" s="39"/>
      <c r="Q193" s="28"/>
      <c r="R193" s="39">
        <f>K193/$K$7*100</f>
        <v>72.943414170233</v>
      </c>
      <c r="S193" s="39"/>
      <c r="T193" s="39"/>
      <c r="U193" s="40">
        <f>SUM(N193:T193)/F193</f>
        <v>72.943414170233</v>
      </c>
    </row>
    <row r="194" spans="1:21" ht="13.5" customHeight="1">
      <c r="A194" s="28">
        <v>187</v>
      </c>
      <c r="B194" s="53" t="s">
        <v>248</v>
      </c>
      <c r="C194" s="54" t="s">
        <v>22</v>
      </c>
      <c r="D194" s="54" t="s">
        <v>87</v>
      </c>
      <c r="E194" s="54" t="s">
        <v>74</v>
      </c>
      <c r="F194" s="32">
        <f>COUNT(G194:M194)</f>
        <v>2</v>
      </c>
      <c r="G194" s="32"/>
      <c r="H194" s="32"/>
      <c r="I194" s="34"/>
      <c r="J194" s="44">
        <v>1362</v>
      </c>
      <c r="K194" s="32"/>
      <c r="L194" s="32"/>
      <c r="M194" s="33">
        <v>1497</v>
      </c>
      <c r="N194" s="28"/>
      <c r="O194" s="28"/>
      <c r="P194" s="39"/>
      <c r="Q194" s="39">
        <f>J194/$J$7*100</f>
        <v>67.49256689791872</v>
      </c>
      <c r="R194" s="28"/>
      <c r="S194" s="39"/>
      <c r="T194" s="39">
        <f>M194/1916*100</f>
        <v>78.13152400835072</v>
      </c>
      <c r="U194" s="40">
        <f>SUM(N194:T194)/F194</f>
        <v>72.81204545313471</v>
      </c>
    </row>
    <row r="195" spans="1:21" ht="13.5" customHeight="1">
      <c r="A195" s="28">
        <v>188</v>
      </c>
      <c r="B195" s="56" t="s">
        <v>249</v>
      </c>
      <c r="C195" s="33" t="s">
        <v>22</v>
      </c>
      <c r="D195" s="33" t="s">
        <v>87</v>
      </c>
      <c r="E195" s="33" t="s">
        <v>36</v>
      </c>
      <c r="F195" s="32">
        <f>COUNT(G195:M195)</f>
        <v>2</v>
      </c>
      <c r="G195" s="32"/>
      <c r="H195" s="32"/>
      <c r="I195" s="34"/>
      <c r="J195" s="34"/>
      <c r="K195" s="32"/>
      <c r="L195" s="33">
        <v>1383</v>
      </c>
      <c r="M195" s="33">
        <v>1453</v>
      </c>
      <c r="N195" s="28"/>
      <c r="O195" s="28"/>
      <c r="P195" s="39"/>
      <c r="Q195" s="28"/>
      <c r="R195" s="28"/>
      <c r="S195" s="39">
        <f>L195/1986*100</f>
        <v>69.63746223564955</v>
      </c>
      <c r="T195" s="39">
        <f>M195/1916*100</f>
        <v>75.83507306889354</v>
      </c>
      <c r="U195" s="40">
        <f>SUM(N195:T195)/F195</f>
        <v>72.73626765227155</v>
      </c>
    </row>
    <row r="196" spans="1:21" ht="13.5" customHeight="1">
      <c r="A196" s="28">
        <v>189</v>
      </c>
      <c r="B196" s="45" t="s">
        <v>250</v>
      </c>
      <c r="C196" s="36" t="s">
        <v>22</v>
      </c>
      <c r="D196" s="36" t="s">
        <v>227</v>
      </c>
      <c r="E196" s="36" t="s">
        <v>33</v>
      </c>
      <c r="F196" s="32">
        <f>COUNT(G196:M196)</f>
        <v>1</v>
      </c>
      <c r="G196" s="32"/>
      <c r="H196" s="35">
        <v>1358</v>
      </c>
      <c r="I196" s="34"/>
      <c r="J196" s="35"/>
      <c r="K196" s="32"/>
      <c r="L196" s="32"/>
      <c r="M196" s="33"/>
      <c r="N196" s="38"/>
      <c r="O196" s="37">
        <f>H196/$H$7*100</f>
        <v>72.62032085561498</v>
      </c>
      <c r="P196" s="46"/>
      <c r="Q196" s="37"/>
      <c r="R196" s="38"/>
      <c r="S196" s="39"/>
      <c r="T196" s="39"/>
      <c r="U196" s="40">
        <f>SUM(N196:T196)/F196</f>
        <v>72.62032085561498</v>
      </c>
    </row>
    <row r="197" spans="1:21" ht="13.5" customHeight="1">
      <c r="A197" s="28">
        <v>190</v>
      </c>
      <c r="B197" s="45" t="s">
        <v>251</v>
      </c>
      <c r="C197" s="36" t="s">
        <v>18</v>
      </c>
      <c r="D197" s="36" t="s">
        <v>227</v>
      </c>
      <c r="E197" s="36" t="s">
        <v>53</v>
      </c>
      <c r="F197" s="32">
        <f>COUNT(G197:M197)</f>
        <v>2</v>
      </c>
      <c r="G197" s="32"/>
      <c r="H197" s="35">
        <v>1258</v>
      </c>
      <c r="I197" s="33"/>
      <c r="J197" s="34"/>
      <c r="K197" s="32"/>
      <c r="L197" s="36"/>
      <c r="M197" s="33">
        <v>1493</v>
      </c>
      <c r="N197" s="38"/>
      <c r="O197" s="37">
        <f>H197/$H$7*100</f>
        <v>67.27272727272727</v>
      </c>
      <c r="P197" s="46"/>
      <c r="Q197" s="38"/>
      <c r="R197" s="38"/>
      <c r="S197" s="39"/>
      <c r="T197" s="39">
        <f>M197/1916*100</f>
        <v>77.92275574112735</v>
      </c>
      <c r="U197" s="40">
        <f>SUM(N197:T197)/F197</f>
        <v>72.5977415069273</v>
      </c>
    </row>
    <row r="198" spans="1:21" ht="13.5" customHeight="1">
      <c r="A198" s="28">
        <v>191</v>
      </c>
      <c r="B198" s="45" t="s">
        <v>252</v>
      </c>
      <c r="C198" s="36" t="s">
        <v>22</v>
      </c>
      <c r="D198" s="36" t="s">
        <v>79</v>
      </c>
      <c r="E198" s="36" t="s">
        <v>46</v>
      </c>
      <c r="F198" s="32">
        <f>COUNT(G198:M198)</f>
        <v>1</v>
      </c>
      <c r="G198" s="32"/>
      <c r="H198" s="32"/>
      <c r="I198" s="35">
        <v>1233</v>
      </c>
      <c r="J198" s="34"/>
      <c r="K198" s="32"/>
      <c r="L198" s="32"/>
      <c r="M198" s="32"/>
      <c r="N198" s="28"/>
      <c r="O198" s="28"/>
      <c r="P198" s="39">
        <f>I198/$I$7*100</f>
        <v>72.31671554252199</v>
      </c>
      <c r="Q198" s="28"/>
      <c r="R198" s="28"/>
      <c r="S198" s="39"/>
      <c r="T198" s="39"/>
      <c r="U198" s="40">
        <f>SUM(N198:T198)/F198</f>
        <v>72.31671554252199</v>
      </c>
    </row>
    <row r="199" spans="1:21" ht="13.5" customHeight="1">
      <c r="A199" s="28">
        <v>192</v>
      </c>
      <c r="B199" s="56" t="s">
        <v>253</v>
      </c>
      <c r="C199" s="33" t="s">
        <v>22</v>
      </c>
      <c r="D199" s="33" t="s">
        <v>116</v>
      </c>
      <c r="E199" s="33" t="s">
        <v>236</v>
      </c>
      <c r="F199" s="32">
        <f>COUNT(G199:M199)</f>
        <v>2</v>
      </c>
      <c r="G199" s="32"/>
      <c r="H199" s="32"/>
      <c r="I199" s="34"/>
      <c r="J199" s="34"/>
      <c r="K199" s="32"/>
      <c r="L199" s="33">
        <v>1442</v>
      </c>
      <c r="M199" s="33">
        <v>1375</v>
      </c>
      <c r="N199" s="28"/>
      <c r="O199" s="28"/>
      <c r="P199" s="39"/>
      <c r="Q199" s="28"/>
      <c r="R199" s="28"/>
      <c r="S199" s="39">
        <f>L199/1986*100</f>
        <v>72.60825780463243</v>
      </c>
      <c r="T199" s="39">
        <f>M199/1916*100</f>
        <v>71.76409185803759</v>
      </c>
      <c r="U199" s="40">
        <f>SUM(N199:T199)/F199</f>
        <v>72.18617483133501</v>
      </c>
    </row>
    <row r="200" spans="1:21" ht="13.5" customHeight="1">
      <c r="A200" s="28">
        <v>193</v>
      </c>
      <c r="B200" s="53" t="s">
        <v>254</v>
      </c>
      <c r="C200" s="54" t="s">
        <v>22</v>
      </c>
      <c r="D200" s="54" t="s">
        <v>223</v>
      </c>
      <c r="E200" s="54" t="s">
        <v>27</v>
      </c>
      <c r="F200" s="32">
        <f>COUNT(G200:M200)</f>
        <v>1</v>
      </c>
      <c r="G200" s="32"/>
      <c r="H200" s="32"/>
      <c r="I200" s="34"/>
      <c r="J200" s="44">
        <v>1454</v>
      </c>
      <c r="K200" s="32"/>
      <c r="L200" s="32"/>
      <c r="M200" s="32"/>
      <c r="N200" s="28"/>
      <c r="O200" s="28"/>
      <c r="P200" s="39"/>
      <c r="Q200" s="39">
        <f>J200/$J$7*100</f>
        <v>72.05153617443013</v>
      </c>
      <c r="R200" s="28"/>
      <c r="S200" s="39"/>
      <c r="T200" s="39"/>
      <c r="U200" s="40">
        <f>SUM(N200:T200)/F200</f>
        <v>72.05153617443013</v>
      </c>
    </row>
    <row r="201" spans="1:21" ht="13.5" customHeight="1">
      <c r="A201" s="28">
        <v>194</v>
      </c>
      <c r="B201" s="56" t="s">
        <v>255</v>
      </c>
      <c r="C201" s="33" t="s">
        <v>18</v>
      </c>
      <c r="D201" s="33" t="s">
        <v>123</v>
      </c>
      <c r="E201" s="33" t="s">
        <v>20</v>
      </c>
      <c r="F201" s="32">
        <f>COUNT(G201:M201)</f>
        <v>1</v>
      </c>
      <c r="G201" s="32"/>
      <c r="H201" s="32"/>
      <c r="I201" s="34"/>
      <c r="J201" s="34"/>
      <c r="K201" s="32"/>
      <c r="L201" s="32"/>
      <c r="M201" s="33">
        <v>1370</v>
      </c>
      <c r="N201" s="28"/>
      <c r="O201" s="28"/>
      <c r="P201" s="39"/>
      <c r="Q201" s="28"/>
      <c r="R201" s="28"/>
      <c r="S201" s="39"/>
      <c r="T201" s="39">
        <f>M201/1916*100</f>
        <v>71.50313152400834</v>
      </c>
      <c r="U201" s="40">
        <f>SUM(N201:T201)/F201</f>
        <v>71.50313152400834</v>
      </c>
    </row>
    <row r="202" spans="1:21" ht="13.5" customHeight="1">
      <c r="A202" s="28">
        <v>195</v>
      </c>
      <c r="B202" s="53" t="s">
        <v>256</v>
      </c>
      <c r="C202" s="54" t="s">
        <v>22</v>
      </c>
      <c r="D202" s="54" t="s">
        <v>123</v>
      </c>
      <c r="E202" s="54" t="s">
        <v>27</v>
      </c>
      <c r="F202" s="32">
        <f>COUNT(G202:M202)</f>
        <v>1</v>
      </c>
      <c r="G202" s="32"/>
      <c r="H202" s="32"/>
      <c r="I202" s="34"/>
      <c r="J202" s="44">
        <v>1435</v>
      </c>
      <c r="K202" s="32"/>
      <c r="L202" s="32"/>
      <c r="M202" s="32"/>
      <c r="N202" s="28"/>
      <c r="O202" s="28"/>
      <c r="P202" s="39"/>
      <c r="Q202" s="39">
        <f>J202/$J$7*100</f>
        <v>71.11000991080277</v>
      </c>
      <c r="R202" s="28"/>
      <c r="S202" s="39"/>
      <c r="T202" s="39"/>
      <c r="U202" s="40">
        <f>SUM(N202:T202)/F202</f>
        <v>71.11000991080277</v>
      </c>
    </row>
    <row r="203" spans="1:21" ht="13.5" customHeight="1">
      <c r="A203" s="28">
        <v>196</v>
      </c>
      <c r="B203" s="45" t="s">
        <v>257</v>
      </c>
      <c r="C203" s="36" t="s">
        <v>31</v>
      </c>
      <c r="D203" s="36" t="s">
        <v>90</v>
      </c>
      <c r="E203" s="36" t="s">
        <v>46</v>
      </c>
      <c r="F203" s="32">
        <f>COUNT(G203:M203)</f>
        <v>2</v>
      </c>
      <c r="G203" s="32"/>
      <c r="H203" s="32"/>
      <c r="I203" s="35">
        <v>1177</v>
      </c>
      <c r="J203" s="34"/>
      <c r="K203" s="33">
        <v>1515</v>
      </c>
      <c r="L203" s="32"/>
      <c r="M203" s="32"/>
      <c r="N203" s="28"/>
      <c r="O203" s="28"/>
      <c r="P203" s="39">
        <f>I203/$I$7*100</f>
        <v>69.03225806451613</v>
      </c>
      <c r="Q203" s="28"/>
      <c r="R203" s="39">
        <f>K203/$K$7*100</f>
        <v>72.03994293865907</v>
      </c>
      <c r="S203" s="39"/>
      <c r="T203" s="39"/>
      <c r="U203" s="40">
        <f>SUM(N203:T203)/F203</f>
        <v>70.5361005015876</v>
      </c>
    </row>
    <row r="204" spans="1:21" ht="13.5" customHeight="1">
      <c r="A204" s="28">
        <v>197</v>
      </c>
      <c r="B204" s="56" t="s">
        <v>258</v>
      </c>
      <c r="C204" s="33" t="s">
        <v>22</v>
      </c>
      <c r="D204" s="33" t="s">
        <v>116</v>
      </c>
      <c r="E204" s="33" t="s">
        <v>29</v>
      </c>
      <c r="F204" s="32">
        <f>COUNT(G204:M204)</f>
        <v>2</v>
      </c>
      <c r="G204" s="32"/>
      <c r="H204" s="32"/>
      <c r="I204" s="34"/>
      <c r="J204" s="34"/>
      <c r="K204" s="32"/>
      <c r="L204" s="33">
        <v>1455</v>
      </c>
      <c r="M204" s="33">
        <v>1292</v>
      </c>
      <c r="N204" s="28"/>
      <c r="O204" s="28"/>
      <c r="P204" s="39"/>
      <c r="Q204" s="28"/>
      <c r="R204" s="28"/>
      <c r="S204" s="39">
        <f>L204/1986*100</f>
        <v>73.26283987915407</v>
      </c>
      <c r="T204" s="39">
        <f>M204/1916*100</f>
        <v>67.4321503131524</v>
      </c>
      <c r="U204" s="40">
        <f>SUM(N204:T204)/F204</f>
        <v>70.34749509615324</v>
      </c>
    </row>
    <row r="205" spans="1:21" ht="13.5" customHeight="1">
      <c r="A205" s="28">
        <v>198</v>
      </c>
      <c r="B205" s="53" t="s">
        <v>259</v>
      </c>
      <c r="C205" s="54" t="s">
        <v>22</v>
      </c>
      <c r="D205" s="54" t="s">
        <v>87</v>
      </c>
      <c r="E205" s="54" t="s">
        <v>74</v>
      </c>
      <c r="F205" s="32">
        <f>COUNT(G205:M205)</f>
        <v>1</v>
      </c>
      <c r="G205" s="32"/>
      <c r="H205" s="32"/>
      <c r="I205" s="34"/>
      <c r="J205" s="44">
        <v>1418</v>
      </c>
      <c r="K205" s="32"/>
      <c r="L205" s="32"/>
      <c r="M205" s="32"/>
      <c r="N205" s="28"/>
      <c r="O205" s="28"/>
      <c r="P205" s="39"/>
      <c r="Q205" s="39">
        <f>J205/$J$7*100</f>
        <v>70.26759167492567</v>
      </c>
      <c r="R205" s="28"/>
      <c r="S205" s="39"/>
      <c r="T205" s="39"/>
      <c r="U205" s="40">
        <f>SUM(N205:T205)/F205</f>
        <v>70.26759167492567</v>
      </c>
    </row>
    <row r="206" spans="1:21" ht="13.5" customHeight="1">
      <c r="A206" s="28">
        <v>199</v>
      </c>
      <c r="B206" s="56" t="s">
        <v>260</v>
      </c>
      <c r="C206" s="33" t="s">
        <v>18</v>
      </c>
      <c r="D206" s="33" t="s">
        <v>116</v>
      </c>
      <c r="E206" s="33" t="s">
        <v>41</v>
      </c>
      <c r="F206" s="32">
        <f>COUNT(G206:M206)</f>
        <v>1</v>
      </c>
      <c r="G206" s="32"/>
      <c r="H206" s="32"/>
      <c r="I206" s="34"/>
      <c r="J206" s="34"/>
      <c r="K206" s="32"/>
      <c r="L206" s="32"/>
      <c r="M206" s="33">
        <v>1345</v>
      </c>
      <c r="N206" s="28"/>
      <c r="O206" s="28"/>
      <c r="P206" s="39"/>
      <c r="Q206" s="28"/>
      <c r="R206" s="28"/>
      <c r="S206" s="39"/>
      <c r="T206" s="39">
        <f>M206/1916*100</f>
        <v>70.19832985386222</v>
      </c>
      <c r="U206" s="40">
        <f>SUM(N206:T206)/F206</f>
        <v>70.19832985386222</v>
      </c>
    </row>
    <row r="207" spans="1:23" s="48" customFormat="1" ht="13.5" customHeight="1">
      <c r="A207" s="28">
        <v>200</v>
      </c>
      <c r="B207" s="45" t="s">
        <v>261</v>
      </c>
      <c r="C207" s="36" t="s">
        <v>22</v>
      </c>
      <c r="D207" s="36" t="s">
        <v>87</v>
      </c>
      <c r="E207" s="36" t="s">
        <v>236</v>
      </c>
      <c r="F207" s="32">
        <f>COUNT(G207:M207)</f>
        <v>2</v>
      </c>
      <c r="G207" s="33">
        <v>1174</v>
      </c>
      <c r="H207" s="35">
        <v>1312</v>
      </c>
      <c r="I207" s="35"/>
      <c r="J207" s="35"/>
      <c r="K207" s="35"/>
      <c r="L207" s="36"/>
      <c r="M207" s="34"/>
      <c r="N207" s="37">
        <f>G207/$G$7*100</f>
        <v>69.59098992294012</v>
      </c>
      <c r="O207" s="37">
        <f>H207/$H$7*100</f>
        <v>70.16042780748664</v>
      </c>
      <c r="P207" s="37"/>
      <c r="Q207" s="37"/>
      <c r="R207" s="37"/>
      <c r="S207" s="51"/>
      <c r="T207" s="37"/>
      <c r="U207" s="40">
        <f>SUM(N207:T207)/F207</f>
        <v>69.87570886521338</v>
      </c>
      <c r="V207" s="47"/>
      <c r="W207" s="47"/>
    </row>
    <row r="208" spans="1:21" ht="13.5" customHeight="1">
      <c r="A208" s="28">
        <v>201</v>
      </c>
      <c r="B208" s="56" t="s">
        <v>262</v>
      </c>
      <c r="C208" s="33" t="s">
        <v>22</v>
      </c>
      <c r="D208" s="33" t="s">
        <v>116</v>
      </c>
      <c r="E208" s="33" t="s">
        <v>58</v>
      </c>
      <c r="F208" s="32">
        <f>COUNT(G208:M208)</f>
        <v>1</v>
      </c>
      <c r="G208" s="32"/>
      <c r="H208" s="32"/>
      <c r="I208" s="34"/>
      <c r="J208" s="34"/>
      <c r="K208" s="32"/>
      <c r="L208" s="32"/>
      <c r="M208" s="33">
        <v>1337</v>
      </c>
      <c r="N208" s="28"/>
      <c r="O208" s="28"/>
      <c r="P208" s="39"/>
      <c r="Q208" s="28"/>
      <c r="R208" s="28"/>
      <c r="S208" s="39"/>
      <c r="T208" s="39">
        <f>M208/1916*100</f>
        <v>69.78079331941545</v>
      </c>
      <c r="U208" s="40">
        <f>SUM(N208:T208)/F208</f>
        <v>69.78079331941545</v>
      </c>
    </row>
    <row r="209" spans="1:21" ht="13.5" customHeight="1">
      <c r="A209" s="28">
        <v>202</v>
      </c>
      <c r="B209" s="56" t="s">
        <v>263</v>
      </c>
      <c r="C209" s="33" t="s">
        <v>22</v>
      </c>
      <c r="D209" s="33" t="s">
        <v>87</v>
      </c>
      <c r="E209" s="33" t="s">
        <v>20</v>
      </c>
      <c r="F209" s="32">
        <f>COUNT(G209:M209)</f>
        <v>2</v>
      </c>
      <c r="G209" s="32"/>
      <c r="H209" s="32"/>
      <c r="I209" s="34"/>
      <c r="J209" s="34"/>
      <c r="K209" s="33">
        <v>1452</v>
      </c>
      <c r="L209" s="32"/>
      <c r="M209" s="33">
        <v>1351</v>
      </c>
      <c r="N209" s="28"/>
      <c r="O209" s="28"/>
      <c r="P209" s="39"/>
      <c r="Q209" s="28"/>
      <c r="R209" s="39">
        <f>K209/$K$7*100</f>
        <v>69.04422253922966</v>
      </c>
      <c r="S209" s="39"/>
      <c r="T209" s="39">
        <f>M209/1916*100</f>
        <v>70.51148225469728</v>
      </c>
      <c r="U209" s="40">
        <f>SUM(N209:T209)/F209</f>
        <v>69.77785239696348</v>
      </c>
    </row>
    <row r="210" spans="1:21" ht="13.5" customHeight="1">
      <c r="A210" s="28">
        <v>203</v>
      </c>
      <c r="B210" s="45" t="s">
        <v>264</v>
      </c>
      <c r="C210" s="36" t="s">
        <v>83</v>
      </c>
      <c r="D210" s="36" t="s">
        <v>116</v>
      </c>
      <c r="E210" s="36" t="s">
        <v>132</v>
      </c>
      <c r="F210" s="32">
        <f>COUNT(G210:M210)</f>
        <v>2</v>
      </c>
      <c r="G210" s="34"/>
      <c r="H210" s="35">
        <v>1204</v>
      </c>
      <c r="I210" s="33"/>
      <c r="J210" s="34"/>
      <c r="K210" s="34"/>
      <c r="L210" s="33">
        <v>1487</v>
      </c>
      <c r="M210" s="34"/>
      <c r="N210" s="38"/>
      <c r="O210" s="37">
        <f>H210/$H$7*100</f>
        <v>64.3850267379679</v>
      </c>
      <c r="P210" s="46"/>
      <c r="Q210" s="38"/>
      <c r="R210" s="38"/>
      <c r="S210" s="39">
        <f>L210/1986*100</f>
        <v>74.87411883182276</v>
      </c>
      <c r="T210" s="37"/>
      <c r="U210" s="40">
        <f>SUM(N210:T210)/F210</f>
        <v>69.62957278489533</v>
      </c>
    </row>
    <row r="211" spans="1:21" ht="13.5" customHeight="1">
      <c r="A211" s="28">
        <v>204</v>
      </c>
      <c r="B211" s="56" t="s">
        <v>265</v>
      </c>
      <c r="C211" s="33" t="s">
        <v>31</v>
      </c>
      <c r="D211" s="33" t="s">
        <v>116</v>
      </c>
      <c r="E211" s="33" t="s">
        <v>58</v>
      </c>
      <c r="F211" s="32">
        <f>COUNT(G211:M211)</f>
        <v>1</v>
      </c>
      <c r="G211" s="32"/>
      <c r="H211" s="32"/>
      <c r="I211" s="34"/>
      <c r="J211" s="34"/>
      <c r="K211" s="32"/>
      <c r="L211" s="32"/>
      <c r="M211" s="33">
        <v>1333</v>
      </c>
      <c r="N211" s="28"/>
      <c r="O211" s="28"/>
      <c r="P211" s="39"/>
      <c r="Q211" s="28"/>
      <c r="R211" s="28"/>
      <c r="S211" s="39"/>
      <c r="T211" s="39">
        <f>M211/1916*100</f>
        <v>69.57202505219206</v>
      </c>
      <c r="U211" s="40">
        <f>SUM(N211:T211)/F211</f>
        <v>69.57202505219206</v>
      </c>
    </row>
    <row r="212" spans="1:24" ht="13.5" customHeight="1">
      <c r="A212" s="28">
        <v>205</v>
      </c>
      <c r="B212" s="45" t="s">
        <v>266</v>
      </c>
      <c r="C212" s="36" t="s">
        <v>31</v>
      </c>
      <c r="D212" s="36" t="s">
        <v>140</v>
      </c>
      <c r="E212" s="36" t="s">
        <v>20</v>
      </c>
      <c r="F212" s="32">
        <f>COUNT(G212:M212)</f>
        <v>2</v>
      </c>
      <c r="G212" s="33">
        <v>1062</v>
      </c>
      <c r="H212" s="35"/>
      <c r="I212" s="33"/>
      <c r="J212" s="34"/>
      <c r="K212" s="34"/>
      <c r="L212" s="33">
        <v>1491</v>
      </c>
      <c r="M212" s="33"/>
      <c r="N212" s="37">
        <f>G212/$G$7*100</f>
        <v>62.951985773562534</v>
      </c>
      <c r="O212" s="37"/>
      <c r="P212" s="46"/>
      <c r="Q212" s="38"/>
      <c r="R212" s="38"/>
      <c r="S212" s="39">
        <f>L212/1986*100</f>
        <v>75.07552870090635</v>
      </c>
      <c r="T212" s="39"/>
      <c r="U212" s="40">
        <f>SUM(N212:T212)/F212</f>
        <v>69.01375723723444</v>
      </c>
      <c r="X212" s="50"/>
    </row>
    <row r="213" spans="1:21" ht="13.5" customHeight="1">
      <c r="A213" s="28">
        <v>206</v>
      </c>
      <c r="B213" s="45" t="s">
        <v>267</v>
      </c>
      <c r="C213" s="36" t="s">
        <v>31</v>
      </c>
      <c r="D213" s="36" t="s">
        <v>87</v>
      </c>
      <c r="E213" s="36" t="s">
        <v>29</v>
      </c>
      <c r="F213" s="32">
        <f>COUNT(G213:M213)</f>
        <v>1</v>
      </c>
      <c r="G213" s="32"/>
      <c r="H213" s="32"/>
      <c r="I213" s="35">
        <v>1176</v>
      </c>
      <c r="J213" s="34"/>
      <c r="K213" s="32"/>
      <c r="L213" s="32"/>
      <c r="M213" s="32"/>
      <c r="N213" s="28"/>
      <c r="O213" s="28"/>
      <c r="P213" s="39">
        <f>I213/$I$7*100</f>
        <v>68.97360703812316</v>
      </c>
      <c r="Q213" s="28"/>
      <c r="R213" s="28"/>
      <c r="S213" s="39"/>
      <c r="T213" s="39"/>
      <c r="U213" s="40">
        <f>SUM(N213:T213)/F213</f>
        <v>68.97360703812316</v>
      </c>
    </row>
    <row r="214" spans="1:21" ht="13.5" customHeight="1">
      <c r="A214" s="28">
        <v>207</v>
      </c>
      <c r="B214" s="53" t="s">
        <v>268</v>
      </c>
      <c r="C214" s="54" t="s">
        <v>18</v>
      </c>
      <c r="D214" s="54" t="s">
        <v>123</v>
      </c>
      <c r="E214" s="54" t="s">
        <v>27</v>
      </c>
      <c r="F214" s="32">
        <f>COUNT(G214:M214)</f>
        <v>1</v>
      </c>
      <c r="G214" s="32"/>
      <c r="H214" s="32"/>
      <c r="I214" s="34"/>
      <c r="J214" s="44">
        <v>1385</v>
      </c>
      <c r="K214" s="32"/>
      <c r="L214" s="32"/>
      <c r="M214" s="32"/>
      <c r="N214" s="28"/>
      <c r="O214" s="28"/>
      <c r="P214" s="39"/>
      <c r="Q214" s="39">
        <f>J214/$J$7*100</f>
        <v>68.63230921704658</v>
      </c>
      <c r="R214" s="28"/>
      <c r="S214" s="39"/>
      <c r="T214" s="39"/>
      <c r="U214" s="40">
        <f>SUM(N214:T214)/F214</f>
        <v>68.63230921704658</v>
      </c>
    </row>
    <row r="215" spans="1:21" ht="13.5" customHeight="1">
      <c r="A215" s="28">
        <v>208</v>
      </c>
      <c r="B215" s="56" t="s">
        <v>269</v>
      </c>
      <c r="C215" s="33" t="s">
        <v>22</v>
      </c>
      <c r="D215" s="33" t="s">
        <v>123</v>
      </c>
      <c r="E215" s="33" t="s">
        <v>74</v>
      </c>
      <c r="F215" s="32">
        <f>COUNT(G215:M215)</f>
        <v>1</v>
      </c>
      <c r="G215" s="32"/>
      <c r="H215" s="32"/>
      <c r="I215" s="34"/>
      <c r="J215" s="34"/>
      <c r="K215" s="32"/>
      <c r="L215" s="32"/>
      <c r="M215" s="33">
        <v>1313</v>
      </c>
      <c r="N215" s="28"/>
      <c r="O215" s="28"/>
      <c r="P215" s="39"/>
      <c r="Q215" s="28"/>
      <c r="R215" s="28"/>
      <c r="S215" s="39"/>
      <c r="T215" s="39">
        <f>M215/1916*100</f>
        <v>68.52818371607515</v>
      </c>
      <c r="U215" s="40">
        <f>SUM(N215:T215)/F215</f>
        <v>68.52818371607515</v>
      </c>
    </row>
    <row r="216" spans="1:21" ht="13.5" customHeight="1">
      <c r="A216" s="28">
        <v>209</v>
      </c>
      <c r="B216" s="45" t="s">
        <v>270</v>
      </c>
      <c r="C216" s="36" t="s">
        <v>18</v>
      </c>
      <c r="D216" s="36" t="s">
        <v>79</v>
      </c>
      <c r="E216" s="36" t="s">
        <v>46</v>
      </c>
      <c r="F216" s="32">
        <f>COUNT(G216:M216)</f>
        <v>1</v>
      </c>
      <c r="G216" s="32"/>
      <c r="H216" s="32"/>
      <c r="I216" s="35">
        <v>1166</v>
      </c>
      <c r="J216" s="34"/>
      <c r="K216" s="32"/>
      <c r="L216" s="32"/>
      <c r="M216" s="32"/>
      <c r="N216" s="28"/>
      <c r="O216" s="28"/>
      <c r="P216" s="39">
        <f>I216/$I$7*100</f>
        <v>68.38709677419355</v>
      </c>
      <c r="Q216" s="28"/>
      <c r="R216" s="28"/>
      <c r="S216" s="39"/>
      <c r="T216" s="39"/>
      <c r="U216" s="40">
        <f>SUM(N216:T216)/F216</f>
        <v>68.38709677419355</v>
      </c>
    </row>
    <row r="217" spans="1:21" ht="13.5" customHeight="1">
      <c r="A217" s="28">
        <v>210</v>
      </c>
      <c r="B217" s="56" t="s">
        <v>271</v>
      </c>
      <c r="C217" s="33" t="s">
        <v>31</v>
      </c>
      <c r="D217" s="33" t="s">
        <v>140</v>
      </c>
      <c r="E217" s="33" t="s">
        <v>58</v>
      </c>
      <c r="F217" s="32">
        <f>COUNT(G217:M217)</f>
        <v>1</v>
      </c>
      <c r="G217" s="32"/>
      <c r="H217" s="32"/>
      <c r="I217" s="34"/>
      <c r="J217" s="34"/>
      <c r="K217" s="32"/>
      <c r="L217" s="32"/>
      <c r="M217" s="33">
        <v>1305</v>
      </c>
      <c r="N217" s="28"/>
      <c r="O217" s="28"/>
      <c r="P217" s="39"/>
      <c r="Q217" s="28"/>
      <c r="R217" s="28"/>
      <c r="S217" s="39"/>
      <c r="T217" s="39">
        <f>M217/1916*100</f>
        <v>68.1106471816284</v>
      </c>
      <c r="U217" s="40">
        <f>SUM(N217:T217)/F217</f>
        <v>68.1106471816284</v>
      </c>
    </row>
    <row r="218" spans="1:24" s="55" customFormat="1" ht="13.5" customHeight="1">
      <c r="A218" s="28">
        <v>211</v>
      </c>
      <c r="B218" s="45" t="s">
        <v>272</v>
      </c>
      <c r="C218" s="36" t="s">
        <v>31</v>
      </c>
      <c r="D218" s="36" t="s">
        <v>116</v>
      </c>
      <c r="E218" s="36" t="s">
        <v>103</v>
      </c>
      <c r="F218" s="32">
        <f>COUNT(G218:M218)</f>
        <v>1</v>
      </c>
      <c r="G218" s="34"/>
      <c r="H218" s="35">
        <v>1270</v>
      </c>
      <c r="I218" s="34"/>
      <c r="J218" s="34"/>
      <c r="K218" s="34"/>
      <c r="L218" s="36"/>
      <c r="M218" s="34"/>
      <c r="N218" s="38"/>
      <c r="O218" s="37">
        <f>H218/$H$7*100</f>
        <v>67.9144385026738</v>
      </c>
      <c r="P218" s="46"/>
      <c r="Q218" s="38"/>
      <c r="R218" s="38"/>
      <c r="S218" s="39"/>
      <c r="T218" s="37"/>
      <c r="U218" s="40">
        <f>SUM(N218:T218)/F218</f>
        <v>67.9144385026738</v>
      </c>
      <c r="V218" s="7"/>
      <c r="W218" s="7"/>
      <c r="X218" s="1"/>
    </row>
    <row r="219" spans="1:21" ht="13.5" customHeight="1">
      <c r="A219" s="28">
        <v>212</v>
      </c>
      <c r="B219" s="56" t="s">
        <v>273</v>
      </c>
      <c r="C219" s="33" t="s">
        <v>31</v>
      </c>
      <c r="D219" s="33" t="s">
        <v>123</v>
      </c>
      <c r="E219" s="33" t="s">
        <v>58</v>
      </c>
      <c r="F219" s="32">
        <f>COUNT(G219:M219)</f>
        <v>1</v>
      </c>
      <c r="G219" s="32"/>
      <c r="H219" s="32"/>
      <c r="I219" s="34"/>
      <c r="J219" s="34"/>
      <c r="K219" s="33">
        <v>1426</v>
      </c>
      <c r="L219" s="32"/>
      <c r="M219" s="32"/>
      <c r="N219" s="28"/>
      <c r="O219" s="28"/>
      <c r="P219" s="39"/>
      <c r="Q219" s="28"/>
      <c r="R219" s="39">
        <f>K219/$K$7*100</f>
        <v>67.8078934854969</v>
      </c>
      <c r="S219" s="39"/>
      <c r="T219" s="39"/>
      <c r="U219" s="40">
        <f>SUM(N219:T219)/F219</f>
        <v>67.8078934854969</v>
      </c>
    </row>
    <row r="220" spans="1:21" ht="13.5" customHeight="1">
      <c r="A220" s="28">
        <v>213</v>
      </c>
      <c r="B220" s="45" t="s">
        <v>274</v>
      </c>
      <c r="C220" s="36" t="s">
        <v>31</v>
      </c>
      <c r="D220" s="36" t="s">
        <v>90</v>
      </c>
      <c r="E220" s="36" t="s">
        <v>97</v>
      </c>
      <c r="F220" s="32">
        <f>COUNT(G220:M220)</f>
        <v>2</v>
      </c>
      <c r="G220" s="33">
        <v>1107</v>
      </c>
      <c r="H220" s="32"/>
      <c r="I220" s="34"/>
      <c r="J220" s="35"/>
      <c r="K220" s="33">
        <v>1466</v>
      </c>
      <c r="L220" s="36"/>
      <c r="M220" s="33"/>
      <c r="N220" s="37">
        <f>G220/$G$7*100</f>
        <v>65.61944279786603</v>
      </c>
      <c r="O220" s="38"/>
      <c r="P220" s="46"/>
      <c r="Q220" s="37"/>
      <c r="R220" s="39">
        <f>K220/$K$7*100</f>
        <v>69.70993818354731</v>
      </c>
      <c r="S220" s="39"/>
      <c r="T220" s="39"/>
      <c r="U220" s="40">
        <f>SUM(N220:T220)/F220</f>
        <v>67.66469049070668</v>
      </c>
    </row>
    <row r="221" spans="1:21" ht="13.5" customHeight="1">
      <c r="A221" s="28">
        <v>214</v>
      </c>
      <c r="B221" s="45" t="s">
        <v>275</v>
      </c>
      <c r="C221" s="36" t="s">
        <v>22</v>
      </c>
      <c r="D221" s="36" t="s">
        <v>227</v>
      </c>
      <c r="E221" s="36" t="s">
        <v>33</v>
      </c>
      <c r="F221" s="32">
        <f>COUNT(G221:M221)</f>
        <v>2</v>
      </c>
      <c r="G221" s="33">
        <v>1141</v>
      </c>
      <c r="H221" s="35"/>
      <c r="I221" s="35"/>
      <c r="J221" s="35"/>
      <c r="K221" s="35"/>
      <c r="L221" s="36"/>
      <c r="M221" s="33">
        <v>1297</v>
      </c>
      <c r="N221" s="37">
        <f>G221/$G$7*100</f>
        <v>67.63485477178423</v>
      </c>
      <c r="O221" s="37"/>
      <c r="P221" s="37"/>
      <c r="Q221" s="37"/>
      <c r="R221" s="37"/>
      <c r="S221" s="39"/>
      <c r="T221" s="39">
        <f>M221/1916*100</f>
        <v>67.69311064718163</v>
      </c>
      <c r="U221" s="40">
        <f>SUM(N221:T221)/F221</f>
        <v>67.66398270948292</v>
      </c>
    </row>
    <row r="222" spans="1:21" ht="13.5" customHeight="1">
      <c r="A222" s="28">
        <v>215</v>
      </c>
      <c r="B222" s="56" t="s">
        <v>276</v>
      </c>
      <c r="C222" s="33" t="s">
        <v>22</v>
      </c>
      <c r="D222" s="33" t="s">
        <v>223</v>
      </c>
      <c r="E222" s="33" t="s">
        <v>53</v>
      </c>
      <c r="F222" s="32">
        <f>COUNT(G222:M222)</f>
        <v>1</v>
      </c>
      <c r="G222" s="32"/>
      <c r="H222" s="32"/>
      <c r="I222" s="34"/>
      <c r="J222" s="34"/>
      <c r="K222" s="32"/>
      <c r="L222" s="32"/>
      <c r="M222" s="33">
        <v>1296</v>
      </c>
      <c r="N222" s="28"/>
      <c r="O222" s="28"/>
      <c r="P222" s="39"/>
      <c r="Q222" s="28"/>
      <c r="R222" s="28"/>
      <c r="S222" s="39"/>
      <c r="T222" s="39">
        <f>M222/1916*100</f>
        <v>67.64091858037578</v>
      </c>
      <c r="U222" s="40">
        <f>SUM(N222:T222)/F222</f>
        <v>67.64091858037578</v>
      </c>
    </row>
    <row r="223" spans="1:21" ht="13.5" customHeight="1">
      <c r="A223" s="28">
        <v>216</v>
      </c>
      <c r="B223" s="56" t="s">
        <v>277</v>
      </c>
      <c r="C223" s="33" t="s">
        <v>18</v>
      </c>
      <c r="D223" s="33">
        <v>7</v>
      </c>
      <c r="E223" s="33" t="s">
        <v>164</v>
      </c>
      <c r="F223" s="32">
        <f>COUNT(G223:M223)</f>
        <v>1</v>
      </c>
      <c r="G223" s="32"/>
      <c r="H223" s="32"/>
      <c r="I223" s="34"/>
      <c r="J223" s="34"/>
      <c r="K223" s="32"/>
      <c r="L223" s="33">
        <v>1333</v>
      </c>
      <c r="M223" s="32"/>
      <c r="N223" s="28"/>
      <c r="O223" s="28"/>
      <c r="P223" s="39"/>
      <c r="Q223" s="28"/>
      <c r="R223" s="28"/>
      <c r="S223" s="39">
        <f>L223/1986*100</f>
        <v>67.11983887210474</v>
      </c>
      <c r="T223" s="39"/>
      <c r="U223" s="40">
        <f>SUM(N223:T223)/F223</f>
        <v>67.11983887210474</v>
      </c>
    </row>
    <row r="224" spans="1:21" ht="13.5" customHeight="1">
      <c r="A224" s="28">
        <v>217</v>
      </c>
      <c r="B224" s="56" t="s">
        <v>278</v>
      </c>
      <c r="C224" s="33" t="s">
        <v>22</v>
      </c>
      <c r="D224" s="33" t="s">
        <v>140</v>
      </c>
      <c r="E224" s="33" t="s">
        <v>41</v>
      </c>
      <c r="F224" s="32">
        <f>COUNT(G224:M224)</f>
        <v>1</v>
      </c>
      <c r="G224" s="32"/>
      <c r="H224" s="32"/>
      <c r="I224" s="34"/>
      <c r="J224" s="34"/>
      <c r="K224" s="32"/>
      <c r="L224" s="32"/>
      <c r="M224" s="33">
        <v>1286</v>
      </c>
      <c r="N224" s="28"/>
      <c r="O224" s="28"/>
      <c r="P224" s="39"/>
      <c r="Q224" s="28"/>
      <c r="R224" s="28"/>
      <c r="S224" s="39"/>
      <c r="T224" s="39">
        <f>M224/1916*100</f>
        <v>67.11899791231733</v>
      </c>
      <c r="U224" s="40">
        <f>SUM(N224:T224)/F224</f>
        <v>67.11899791231733</v>
      </c>
    </row>
    <row r="225" spans="1:21" ht="13.5" customHeight="1">
      <c r="A225" s="28">
        <v>218</v>
      </c>
      <c r="B225" s="56" t="s">
        <v>279</v>
      </c>
      <c r="C225" s="33" t="s">
        <v>31</v>
      </c>
      <c r="D225" s="33" t="s">
        <v>123</v>
      </c>
      <c r="E225" s="33" t="s">
        <v>58</v>
      </c>
      <c r="F225" s="32">
        <f>COUNT(G225:M225)</f>
        <v>1</v>
      </c>
      <c r="G225" s="32"/>
      <c r="H225" s="32"/>
      <c r="I225" s="34"/>
      <c r="J225" s="34"/>
      <c r="K225" s="33">
        <v>1407</v>
      </c>
      <c r="L225" s="32"/>
      <c r="M225" s="32"/>
      <c r="N225" s="28"/>
      <c r="O225" s="28"/>
      <c r="P225" s="39"/>
      <c r="Q225" s="28"/>
      <c r="R225" s="39">
        <f>K225/$K$7*100</f>
        <v>66.90442225392297</v>
      </c>
      <c r="S225" s="39"/>
      <c r="T225" s="39"/>
      <c r="U225" s="40">
        <f>SUM(N225:T225)/F225</f>
        <v>66.90442225392297</v>
      </c>
    </row>
    <row r="226" spans="1:21" ht="13.5" customHeight="1">
      <c r="A226" s="28">
        <v>219</v>
      </c>
      <c r="B226" s="53" t="s">
        <v>280</v>
      </c>
      <c r="C226" s="54" t="s">
        <v>31</v>
      </c>
      <c r="D226" s="54" t="s">
        <v>140</v>
      </c>
      <c r="E226" s="54" t="s">
        <v>74</v>
      </c>
      <c r="F226" s="32">
        <f>COUNT(G226:M226)</f>
        <v>1</v>
      </c>
      <c r="G226" s="32"/>
      <c r="H226" s="32"/>
      <c r="I226" s="34"/>
      <c r="J226" s="44">
        <v>1350</v>
      </c>
      <c r="K226" s="32"/>
      <c r="L226" s="32"/>
      <c r="M226" s="32"/>
      <c r="N226" s="28"/>
      <c r="O226" s="28"/>
      <c r="P226" s="39"/>
      <c r="Q226" s="39">
        <f>J226/$J$7*100</f>
        <v>66.89791873141725</v>
      </c>
      <c r="R226" s="28"/>
      <c r="S226" s="39"/>
      <c r="T226" s="39"/>
      <c r="U226" s="40">
        <f>SUM(N226:T226)/F226</f>
        <v>66.89791873141725</v>
      </c>
    </row>
    <row r="227" spans="1:21" ht="13.5" customHeight="1">
      <c r="A227" s="28">
        <v>220</v>
      </c>
      <c r="B227" s="56" t="s">
        <v>281</v>
      </c>
      <c r="C227" s="33" t="s">
        <v>22</v>
      </c>
      <c r="D227" s="33" t="s">
        <v>140</v>
      </c>
      <c r="E227" s="33" t="s">
        <v>53</v>
      </c>
      <c r="F227" s="32">
        <f>COUNT(G227:M227)</f>
        <v>1</v>
      </c>
      <c r="G227" s="32"/>
      <c r="H227" s="32"/>
      <c r="I227" s="34"/>
      <c r="J227" s="34"/>
      <c r="K227" s="32"/>
      <c r="L227" s="32"/>
      <c r="M227" s="33">
        <v>1260</v>
      </c>
      <c r="N227" s="28"/>
      <c r="O227" s="28"/>
      <c r="P227" s="39"/>
      <c r="Q227" s="28"/>
      <c r="R227" s="28"/>
      <c r="S227" s="39"/>
      <c r="T227" s="39">
        <f>M227/1916*100</f>
        <v>65.76200417536533</v>
      </c>
      <c r="U227" s="40">
        <f>SUM(N227:T227)/F227</f>
        <v>65.76200417536533</v>
      </c>
    </row>
    <row r="228" spans="1:21" ht="13.5" customHeight="1">
      <c r="A228" s="28">
        <v>221</v>
      </c>
      <c r="B228" s="53" t="s">
        <v>282</v>
      </c>
      <c r="C228" s="54" t="s">
        <v>18</v>
      </c>
      <c r="D228" s="54" t="s">
        <v>150</v>
      </c>
      <c r="E228" s="54" t="s">
        <v>74</v>
      </c>
      <c r="F228" s="32">
        <f>COUNT(G228:M228)</f>
        <v>1</v>
      </c>
      <c r="G228" s="32"/>
      <c r="H228" s="32"/>
      <c r="I228" s="34"/>
      <c r="J228" s="44">
        <v>1327</v>
      </c>
      <c r="K228" s="32"/>
      <c r="L228" s="32"/>
      <c r="M228" s="32"/>
      <c r="N228" s="28"/>
      <c r="O228" s="28"/>
      <c r="P228" s="39"/>
      <c r="Q228" s="39">
        <f>J228/$J$7*100</f>
        <v>65.75817641228939</v>
      </c>
      <c r="R228" s="28"/>
      <c r="S228" s="39"/>
      <c r="T228" s="39"/>
      <c r="U228" s="40">
        <f>SUM(N228:T228)/F228</f>
        <v>65.75817641228939</v>
      </c>
    </row>
    <row r="229" spans="1:21" ht="13.5" customHeight="1">
      <c r="A229" s="28">
        <v>222</v>
      </c>
      <c r="B229" s="53" t="s">
        <v>283</v>
      </c>
      <c r="C229" s="54" t="s">
        <v>31</v>
      </c>
      <c r="D229" s="54" t="s">
        <v>227</v>
      </c>
      <c r="E229" s="54" t="s">
        <v>74</v>
      </c>
      <c r="F229" s="32">
        <f>COUNT(G229:M229)</f>
        <v>2</v>
      </c>
      <c r="G229" s="32"/>
      <c r="H229" s="32"/>
      <c r="I229" s="34"/>
      <c r="J229" s="44">
        <v>1376</v>
      </c>
      <c r="K229" s="32"/>
      <c r="L229" s="32"/>
      <c r="M229" s="33">
        <v>1204</v>
      </c>
      <c r="N229" s="28"/>
      <c r="O229" s="28"/>
      <c r="P229" s="39"/>
      <c r="Q229" s="39">
        <f>J229/$J$7*100</f>
        <v>68.18632309217047</v>
      </c>
      <c r="R229" s="28"/>
      <c r="S229" s="39"/>
      <c r="T229" s="39">
        <f>M229/1916*100</f>
        <v>62.839248434237994</v>
      </c>
      <c r="U229" s="40">
        <f>SUM(N229:T229)/F229</f>
        <v>65.51278576320423</v>
      </c>
    </row>
    <row r="230" spans="1:21" ht="13.5" customHeight="1">
      <c r="A230" s="28">
        <v>223</v>
      </c>
      <c r="B230" s="53" t="s">
        <v>284</v>
      </c>
      <c r="C230" s="54" t="s">
        <v>22</v>
      </c>
      <c r="D230" s="54" t="s">
        <v>150</v>
      </c>
      <c r="E230" s="54" t="s">
        <v>27</v>
      </c>
      <c r="F230" s="32">
        <f>COUNT(G230:M230)</f>
        <v>1</v>
      </c>
      <c r="G230" s="32"/>
      <c r="H230" s="32"/>
      <c r="I230" s="34"/>
      <c r="J230" s="44">
        <v>1310</v>
      </c>
      <c r="K230" s="32"/>
      <c r="L230" s="32"/>
      <c r="M230" s="32"/>
      <c r="N230" s="28"/>
      <c r="O230" s="28"/>
      <c r="P230" s="39"/>
      <c r="Q230" s="39">
        <f>J230/$J$7*100</f>
        <v>64.91575817641228</v>
      </c>
      <c r="R230" s="28"/>
      <c r="S230" s="39"/>
      <c r="T230" s="39"/>
      <c r="U230" s="40">
        <f>SUM(N230:T230)/F230</f>
        <v>64.91575817641228</v>
      </c>
    </row>
    <row r="231" spans="1:21" ht="13.5" customHeight="1">
      <c r="A231" s="28">
        <v>224</v>
      </c>
      <c r="B231" s="45" t="s">
        <v>285</v>
      </c>
      <c r="C231" s="36" t="s">
        <v>18</v>
      </c>
      <c r="D231" s="36" t="s">
        <v>140</v>
      </c>
      <c r="E231" s="36" t="s">
        <v>56</v>
      </c>
      <c r="F231" s="32">
        <f>COUNT(G231:M231)</f>
        <v>1</v>
      </c>
      <c r="G231" s="32"/>
      <c r="H231" s="32"/>
      <c r="I231" s="35">
        <v>1078</v>
      </c>
      <c r="J231" s="34"/>
      <c r="K231" s="32"/>
      <c r="L231" s="32"/>
      <c r="M231" s="32"/>
      <c r="N231" s="28"/>
      <c r="O231" s="28"/>
      <c r="P231" s="39">
        <f>I231/$I$7*100</f>
        <v>63.2258064516129</v>
      </c>
      <c r="Q231" s="28"/>
      <c r="R231" s="28"/>
      <c r="S231" s="39"/>
      <c r="T231" s="39"/>
      <c r="U231" s="40">
        <f>SUM(N231:T231)/F231</f>
        <v>63.2258064516129</v>
      </c>
    </row>
    <row r="232" spans="1:21" ht="13.5" customHeight="1">
      <c r="A232" s="28">
        <v>225</v>
      </c>
      <c r="B232" s="56" t="s">
        <v>286</v>
      </c>
      <c r="C232" s="33" t="s">
        <v>31</v>
      </c>
      <c r="D232" s="33" t="s">
        <v>223</v>
      </c>
      <c r="E232" s="33" t="s">
        <v>53</v>
      </c>
      <c r="F232" s="32">
        <f>COUNT(G232:M232)</f>
        <v>1</v>
      </c>
      <c r="G232" s="32"/>
      <c r="H232" s="32"/>
      <c r="I232" s="34"/>
      <c r="J232" s="34"/>
      <c r="K232" s="32"/>
      <c r="L232" s="32"/>
      <c r="M232" s="33">
        <v>1210</v>
      </c>
      <c r="N232" s="28"/>
      <c r="O232" s="28"/>
      <c r="P232" s="39"/>
      <c r="Q232" s="28"/>
      <c r="R232" s="28"/>
      <c r="S232" s="39"/>
      <c r="T232" s="39">
        <f>M232/1916*100</f>
        <v>63.15240083507307</v>
      </c>
      <c r="U232" s="40">
        <f>SUM(N232:T232)/F232</f>
        <v>63.15240083507307</v>
      </c>
    </row>
    <row r="233" spans="1:21" ht="13.5" customHeight="1">
      <c r="A233" s="28">
        <v>226</v>
      </c>
      <c r="B233" s="45" t="s">
        <v>287</v>
      </c>
      <c r="C233" s="36" t="s">
        <v>18</v>
      </c>
      <c r="D233" s="36" t="s">
        <v>150</v>
      </c>
      <c r="E233" s="36" t="s">
        <v>29</v>
      </c>
      <c r="F233" s="32">
        <f>COUNT(G233:M233)</f>
        <v>1</v>
      </c>
      <c r="G233" s="32"/>
      <c r="H233" s="32"/>
      <c r="I233" s="35">
        <v>1072</v>
      </c>
      <c r="J233" s="34"/>
      <c r="K233" s="32"/>
      <c r="L233" s="32"/>
      <c r="M233" s="32"/>
      <c r="N233" s="28"/>
      <c r="O233" s="28"/>
      <c r="P233" s="39">
        <f>I233/$I$7*100</f>
        <v>62.87390029325513</v>
      </c>
      <c r="Q233" s="28"/>
      <c r="R233" s="28"/>
      <c r="S233" s="39"/>
      <c r="T233" s="39"/>
      <c r="U233" s="40">
        <f>SUM(N233:T233)/F233</f>
        <v>62.87390029325513</v>
      </c>
    </row>
    <row r="234" spans="1:21" ht="13.5" customHeight="1">
      <c r="A234" s="28">
        <v>227</v>
      </c>
      <c r="B234" s="45" t="s">
        <v>288</v>
      </c>
      <c r="C234" s="36" t="s">
        <v>31</v>
      </c>
      <c r="D234" s="36" t="s">
        <v>116</v>
      </c>
      <c r="E234" s="36" t="s">
        <v>24</v>
      </c>
      <c r="F234" s="32">
        <f>COUNT(G234:M234)</f>
        <v>2</v>
      </c>
      <c r="G234" s="32"/>
      <c r="H234" s="35">
        <v>1097</v>
      </c>
      <c r="I234" s="34"/>
      <c r="J234" s="34"/>
      <c r="K234" s="33">
        <v>1368</v>
      </c>
      <c r="L234" s="36"/>
      <c r="M234" s="32"/>
      <c r="N234" s="28"/>
      <c r="O234" s="37">
        <f>H234/$H$7*100</f>
        <v>58.663101604278076</v>
      </c>
      <c r="P234" s="39"/>
      <c r="Q234" s="28"/>
      <c r="R234" s="39">
        <f>K234/$K$7*100</f>
        <v>65.04992867332382</v>
      </c>
      <c r="S234" s="39"/>
      <c r="T234" s="39"/>
      <c r="U234" s="40">
        <f>SUM(N234:T234)/F234</f>
        <v>61.856515138800944</v>
      </c>
    </row>
    <row r="235" spans="1:21" ht="13.5" customHeight="1">
      <c r="A235" s="28">
        <v>228</v>
      </c>
      <c r="B235" s="45" t="s">
        <v>289</v>
      </c>
      <c r="C235" s="36" t="s">
        <v>18</v>
      </c>
      <c r="D235" s="36" t="s">
        <v>140</v>
      </c>
      <c r="E235" s="36" t="s">
        <v>29</v>
      </c>
      <c r="F235" s="32">
        <f>COUNT(G235:M235)</f>
        <v>1</v>
      </c>
      <c r="G235" s="32"/>
      <c r="H235" s="32"/>
      <c r="I235" s="35">
        <v>1043</v>
      </c>
      <c r="J235" s="34"/>
      <c r="K235" s="32"/>
      <c r="L235" s="32"/>
      <c r="M235" s="32"/>
      <c r="N235" s="28"/>
      <c r="O235" s="28"/>
      <c r="P235" s="39">
        <f>I235/$I$7*100</f>
        <v>61.17302052785924</v>
      </c>
      <c r="Q235" s="28"/>
      <c r="R235" s="28"/>
      <c r="S235" s="39"/>
      <c r="T235" s="39"/>
      <c r="U235" s="40">
        <f>SUM(N235:T235)/F235</f>
        <v>61.17302052785924</v>
      </c>
    </row>
    <row r="236" spans="1:21" ht="13.5" customHeight="1">
      <c r="A236" s="28">
        <v>229</v>
      </c>
      <c r="B236" s="56" t="s">
        <v>290</v>
      </c>
      <c r="C236" s="33" t="s">
        <v>22</v>
      </c>
      <c r="D236" s="33" t="s">
        <v>140</v>
      </c>
      <c r="E236" s="33" t="s">
        <v>236</v>
      </c>
      <c r="F236" s="32">
        <f>COUNT(G236:M236)</f>
        <v>1</v>
      </c>
      <c r="G236" s="32"/>
      <c r="H236" s="32"/>
      <c r="I236" s="34"/>
      <c r="J236" s="34"/>
      <c r="K236" s="32"/>
      <c r="L236" s="32"/>
      <c r="M236" s="33">
        <v>1168</v>
      </c>
      <c r="N236" s="28"/>
      <c r="O236" s="28"/>
      <c r="P236" s="39"/>
      <c r="Q236" s="28"/>
      <c r="R236" s="28"/>
      <c r="S236" s="39"/>
      <c r="T236" s="39">
        <f>M236/1916*100</f>
        <v>60.96033402922756</v>
      </c>
      <c r="U236" s="40">
        <f>SUM(N236:T236)/F236</f>
        <v>60.96033402922756</v>
      </c>
    </row>
    <row r="237" spans="1:21" ht="13.5" customHeight="1">
      <c r="A237" s="28">
        <v>230</v>
      </c>
      <c r="B237" s="45" t="s">
        <v>291</v>
      </c>
      <c r="C237" s="36" t="s">
        <v>18</v>
      </c>
      <c r="D237" s="36" t="s">
        <v>90</v>
      </c>
      <c r="E237" s="36" t="s">
        <v>29</v>
      </c>
      <c r="F237" s="32">
        <f>COUNT(G237:M237)</f>
        <v>1</v>
      </c>
      <c r="G237" s="32"/>
      <c r="H237" s="32"/>
      <c r="I237" s="35">
        <v>1035</v>
      </c>
      <c r="J237" s="34"/>
      <c r="K237" s="32"/>
      <c r="L237" s="32"/>
      <c r="M237" s="32"/>
      <c r="N237" s="28"/>
      <c r="O237" s="28"/>
      <c r="P237" s="39">
        <f>I237/$I$7*100</f>
        <v>60.70381231671554</v>
      </c>
      <c r="Q237" s="28"/>
      <c r="R237" s="28"/>
      <c r="S237" s="39"/>
      <c r="T237" s="39"/>
      <c r="U237" s="40">
        <f>SUM(N237:T237)/F237</f>
        <v>60.70381231671554</v>
      </c>
    </row>
    <row r="238" spans="1:21" ht="13.5" customHeight="1">
      <c r="A238" s="28">
        <v>231</v>
      </c>
      <c r="B238" s="56" t="s">
        <v>292</v>
      </c>
      <c r="C238" s="33" t="s">
        <v>31</v>
      </c>
      <c r="D238" s="33" t="s">
        <v>140</v>
      </c>
      <c r="E238" s="33" t="s">
        <v>24</v>
      </c>
      <c r="F238" s="32">
        <f>COUNT(G238:M238)</f>
        <v>2</v>
      </c>
      <c r="G238" s="32"/>
      <c r="H238" s="32"/>
      <c r="I238" s="34"/>
      <c r="J238" s="34"/>
      <c r="K238" s="32"/>
      <c r="L238" s="33">
        <v>1237</v>
      </c>
      <c r="M238" s="33">
        <v>1118</v>
      </c>
      <c r="N238" s="28"/>
      <c r="O238" s="28"/>
      <c r="P238" s="39"/>
      <c r="Q238" s="28"/>
      <c r="R238" s="28"/>
      <c r="S238" s="39">
        <f>L238/1986*100</f>
        <v>62.2860020140987</v>
      </c>
      <c r="T238" s="39">
        <f>M238/1916*100</f>
        <v>58.35073068893528</v>
      </c>
      <c r="U238" s="40">
        <f>SUM(N238:T238)/F238</f>
        <v>60.318366351516985</v>
      </c>
    </row>
    <row r="239" spans="1:21" ht="13.5" customHeight="1">
      <c r="A239" s="28">
        <v>232</v>
      </c>
      <c r="B239" s="56" t="s">
        <v>293</v>
      </c>
      <c r="C239" s="33" t="s">
        <v>18</v>
      </c>
      <c r="D239" s="33" t="s">
        <v>140</v>
      </c>
      <c r="E239" s="33" t="s">
        <v>164</v>
      </c>
      <c r="F239" s="32">
        <f>COUNT(G239:M239)</f>
        <v>1</v>
      </c>
      <c r="G239" s="32"/>
      <c r="H239" s="32"/>
      <c r="I239" s="34"/>
      <c r="J239" s="34"/>
      <c r="K239" s="32"/>
      <c r="L239" s="32"/>
      <c r="M239" s="33">
        <v>1151</v>
      </c>
      <c r="N239" s="28"/>
      <c r="O239" s="28"/>
      <c r="P239" s="39"/>
      <c r="Q239" s="28"/>
      <c r="R239" s="28"/>
      <c r="S239" s="39"/>
      <c r="T239" s="39">
        <f>M239/1916*100</f>
        <v>60.07306889352818</v>
      </c>
      <c r="U239" s="40">
        <f>SUM(N239:T239)/F239</f>
        <v>60.07306889352818</v>
      </c>
    </row>
    <row r="240" spans="1:21" ht="13.5" customHeight="1">
      <c r="A240" s="28">
        <v>233</v>
      </c>
      <c r="B240" s="45" t="s">
        <v>294</v>
      </c>
      <c r="C240" s="36" t="s">
        <v>31</v>
      </c>
      <c r="D240" s="36" t="s">
        <v>150</v>
      </c>
      <c r="E240" s="36" t="s">
        <v>103</v>
      </c>
      <c r="F240" s="32">
        <f>COUNT(G240:M240)</f>
        <v>1</v>
      </c>
      <c r="G240" s="32"/>
      <c r="H240" s="35">
        <v>1110</v>
      </c>
      <c r="I240" s="34"/>
      <c r="J240" s="34"/>
      <c r="K240" s="32"/>
      <c r="L240" s="36"/>
      <c r="M240" s="32"/>
      <c r="N240" s="28"/>
      <c r="O240" s="37">
        <f>H240/$H$7*100</f>
        <v>59.35828877005348</v>
      </c>
      <c r="P240" s="39"/>
      <c r="Q240" s="28"/>
      <c r="R240" s="28"/>
      <c r="S240" s="39"/>
      <c r="T240" s="39"/>
      <c r="U240" s="40">
        <f>SUM(N240:T240)/F240</f>
        <v>59.35828877005348</v>
      </c>
    </row>
    <row r="241" spans="1:21" ht="13.5" customHeight="1">
      <c r="A241" s="28">
        <v>234</v>
      </c>
      <c r="B241" s="56" t="s">
        <v>295</v>
      </c>
      <c r="C241" s="33" t="s">
        <v>18</v>
      </c>
      <c r="D241" s="33" t="s">
        <v>227</v>
      </c>
      <c r="E241" s="33" t="s">
        <v>33</v>
      </c>
      <c r="F241" s="32">
        <f>COUNT(G241:M241)</f>
        <v>1</v>
      </c>
      <c r="G241" s="32"/>
      <c r="H241" s="32"/>
      <c r="I241" s="34"/>
      <c r="J241" s="34"/>
      <c r="K241" s="32"/>
      <c r="L241" s="32"/>
      <c r="M241" s="33">
        <v>1107</v>
      </c>
      <c r="N241" s="28"/>
      <c r="O241" s="28"/>
      <c r="P241" s="39"/>
      <c r="Q241" s="28"/>
      <c r="R241" s="28"/>
      <c r="S241" s="39"/>
      <c r="T241" s="39">
        <f>M241/1916*100</f>
        <v>57.776617954070986</v>
      </c>
      <c r="U241" s="40">
        <f>SUM(N241:T241)/F241</f>
        <v>57.776617954070986</v>
      </c>
    </row>
    <row r="242" spans="1:21" ht="13.5" customHeight="1">
      <c r="A242" s="28">
        <v>235</v>
      </c>
      <c r="B242" s="56" t="s">
        <v>296</v>
      </c>
      <c r="C242" s="33" t="s">
        <v>22</v>
      </c>
      <c r="D242" s="33" t="s">
        <v>227</v>
      </c>
      <c r="E242" s="33" t="s">
        <v>103</v>
      </c>
      <c r="F242" s="32">
        <f>COUNT(G242:M242)</f>
        <v>1</v>
      </c>
      <c r="G242" s="32"/>
      <c r="H242" s="32"/>
      <c r="I242" s="34"/>
      <c r="J242" s="34"/>
      <c r="K242" s="32"/>
      <c r="L242" s="33">
        <v>1098</v>
      </c>
      <c r="M242" s="32"/>
      <c r="N242" s="28"/>
      <c r="O242" s="28"/>
      <c r="P242" s="39"/>
      <c r="Q242" s="28"/>
      <c r="R242" s="28"/>
      <c r="S242" s="39">
        <f>L242/1986*100</f>
        <v>55.2870090634441</v>
      </c>
      <c r="T242" s="39"/>
      <c r="U242" s="40">
        <f>SUM(N242:T242)/F242</f>
        <v>55.2870090634441</v>
      </c>
    </row>
    <row r="243" spans="1:21" ht="13.5" customHeight="1">
      <c r="A243" s="28">
        <v>236</v>
      </c>
      <c r="B243" s="56" t="s">
        <v>297</v>
      </c>
      <c r="C243" s="33" t="s">
        <v>18</v>
      </c>
      <c r="D243" s="33" t="s">
        <v>227</v>
      </c>
      <c r="E243" s="33" t="s">
        <v>53</v>
      </c>
      <c r="F243" s="32">
        <f>COUNT(G243:M243)</f>
        <v>1</v>
      </c>
      <c r="G243" s="32"/>
      <c r="H243" s="32"/>
      <c r="I243" s="34"/>
      <c r="J243" s="34"/>
      <c r="K243" s="32"/>
      <c r="L243" s="32"/>
      <c r="M243" s="33">
        <v>1004</v>
      </c>
      <c r="N243" s="28"/>
      <c r="O243" s="28"/>
      <c r="P243" s="39"/>
      <c r="Q243" s="28"/>
      <c r="R243" s="28"/>
      <c r="S243" s="39"/>
      <c r="T243" s="39">
        <f>M243/1916*100</f>
        <v>52.4008350730689</v>
      </c>
      <c r="U243" s="40">
        <f>SUM(N243:T243)/F243</f>
        <v>52.4008350730689</v>
      </c>
    </row>
    <row r="244" spans="1:21" ht="13.5" customHeight="1">
      <c r="A244" s="28">
        <v>237</v>
      </c>
      <c r="B244" s="53" t="s">
        <v>298</v>
      </c>
      <c r="C244" s="54" t="s">
        <v>31</v>
      </c>
      <c r="D244" s="54" t="s">
        <v>150</v>
      </c>
      <c r="E244" s="54" t="s">
        <v>74</v>
      </c>
      <c r="F244" s="32">
        <f>COUNT(G244:M244)</f>
        <v>1</v>
      </c>
      <c r="G244" s="32"/>
      <c r="H244" s="32"/>
      <c r="I244" s="34"/>
      <c r="J244" s="44">
        <v>914</v>
      </c>
      <c r="K244" s="32"/>
      <c r="L244" s="32"/>
      <c r="M244" s="32"/>
      <c r="N244" s="28"/>
      <c r="O244" s="28"/>
      <c r="P244" s="39"/>
      <c r="Q244" s="39">
        <f>J244/$J$7*100</f>
        <v>45.29236868186323</v>
      </c>
      <c r="R244" s="28"/>
      <c r="S244" s="39"/>
      <c r="T244" s="39"/>
      <c r="U244" s="40">
        <f>SUM(N244:T244)/F244</f>
        <v>45.29236868186323</v>
      </c>
    </row>
    <row r="245" spans="1:21" ht="13.5" customHeight="1">
      <c r="A245" s="28">
        <v>238</v>
      </c>
      <c r="B245" s="56" t="s">
        <v>299</v>
      </c>
      <c r="C245" s="33" t="s">
        <v>130</v>
      </c>
      <c r="D245" s="33" t="s">
        <v>227</v>
      </c>
      <c r="E245" s="33" t="s">
        <v>300</v>
      </c>
      <c r="F245" s="32">
        <f>COUNT(G245:M245)</f>
        <v>1</v>
      </c>
      <c r="G245" s="32"/>
      <c r="H245" s="32"/>
      <c r="I245" s="34"/>
      <c r="J245" s="34"/>
      <c r="K245" s="32"/>
      <c r="L245" s="33">
        <v>777</v>
      </c>
      <c r="M245" s="32"/>
      <c r="N245" s="28"/>
      <c r="O245" s="28"/>
      <c r="P245" s="39"/>
      <c r="Q245" s="28"/>
      <c r="R245" s="28"/>
      <c r="S245" s="39">
        <f>L245/1986*100</f>
        <v>39.12386706948641</v>
      </c>
      <c r="T245" s="39"/>
      <c r="U245" s="40">
        <f>SUM(N245:T245)/F245</f>
        <v>39.12386706948641</v>
      </c>
    </row>
    <row r="246" spans="1:21" ht="13.5" customHeight="1">
      <c r="A246" s="28">
        <v>239</v>
      </c>
      <c r="B246" s="56" t="s">
        <v>301</v>
      </c>
      <c r="C246" s="33" t="s">
        <v>302</v>
      </c>
      <c r="D246" s="33">
        <v>7</v>
      </c>
      <c r="E246" s="33" t="s">
        <v>300</v>
      </c>
      <c r="F246" s="32">
        <f>COUNT(G246:M246)</f>
        <v>1</v>
      </c>
      <c r="G246" s="32"/>
      <c r="H246" s="32"/>
      <c r="I246" s="34"/>
      <c r="J246" s="34"/>
      <c r="K246" s="32"/>
      <c r="L246" s="33">
        <v>722</v>
      </c>
      <c r="M246" s="32"/>
      <c r="N246" s="28"/>
      <c r="O246" s="28"/>
      <c r="P246" s="39"/>
      <c r="Q246" s="28"/>
      <c r="R246" s="28"/>
      <c r="S246" s="39">
        <f>L246/1986*100</f>
        <v>36.35448136958711</v>
      </c>
      <c r="T246" s="39"/>
      <c r="U246" s="40">
        <f>SUM(N246:T246)/F246</f>
        <v>36.35448136958711</v>
      </c>
    </row>
    <row r="247" spans="1:21" ht="13.5" customHeight="1">
      <c r="A247" s="28">
        <v>240</v>
      </c>
      <c r="B247" s="56" t="s">
        <v>303</v>
      </c>
      <c r="C247" s="33" t="s">
        <v>83</v>
      </c>
      <c r="D247" s="33" t="s">
        <v>150</v>
      </c>
      <c r="E247" s="33" t="s">
        <v>300</v>
      </c>
      <c r="F247" s="32">
        <f>COUNT(G247:M247)</f>
        <v>1</v>
      </c>
      <c r="G247" s="32"/>
      <c r="H247" s="32"/>
      <c r="I247" s="34"/>
      <c r="J247" s="34"/>
      <c r="K247" s="32"/>
      <c r="L247" s="33">
        <v>596</v>
      </c>
      <c r="M247" s="32"/>
      <c r="N247" s="28"/>
      <c r="O247" s="28"/>
      <c r="P247" s="39"/>
      <c r="Q247" s="28"/>
      <c r="R247" s="28"/>
      <c r="S247" s="39">
        <f>L247/1986*100</f>
        <v>30.010070493454176</v>
      </c>
      <c r="T247" s="39"/>
      <c r="U247" s="40">
        <f>SUM(N247:T247)/F247</f>
        <v>30.010070493454176</v>
      </c>
    </row>
    <row r="248" spans="1:21" ht="13.5" customHeight="1">
      <c r="A248" s="28">
        <v>241</v>
      </c>
      <c r="B248" s="56" t="s">
        <v>304</v>
      </c>
      <c r="C248" s="33" t="s">
        <v>22</v>
      </c>
      <c r="D248" s="33" t="s">
        <v>140</v>
      </c>
      <c r="E248" s="33" t="s">
        <v>236</v>
      </c>
      <c r="F248" s="32">
        <f>COUNT(G248:M248)</f>
        <v>1</v>
      </c>
      <c r="G248" s="32"/>
      <c r="H248" s="32"/>
      <c r="I248" s="34"/>
      <c r="J248" s="34"/>
      <c r="K248" s="32"/>
      <c r="L248" s="32"/>
      <c r="M248" s="33">
        <v>557</v>
      </c>
      <c r="N248" s="28"/>
      <c r="O248" s="28"/>
      <c r="P248" s="39"/>
      <c r="Q248" s="28"/>
      <c r="R248" s="28"/>
      <c r="S248" s="39"/>
      <c r="T248" s="39">
        <f>M248/1916*100</f>
        <v>29.07098121085595</v>
      </c>
      <c r="U248" s="40">
        <f>SUM(N248:T248)/F248</f>
        <v>29.07098121085595</v>
      </c>
    </row>
    <row r="249" spans="1:21" ht="13.5" customHeight="1">
      <c r="A249" s="28">
        <v>242</v>
      </c>
      <c r="B249" s="56" t="s">
        <v>305</v>
      </c>
      <c r="C249" s="33" t="s">
        <v>302</v>
      </c>
      <c r="D249" s="33">
        <v>7</v>
      </c>
      <c r="E249" s="33" t="s">
        <v>300</v>
      </c>
      <c r="F249" s="32">
        <f>COUNT(G249:M249)</f>
        <v>1</v>
      </c>
      <c r="G249" s="32"/>
      <c r="H249" s="32"/>
      <c r="I249" s="34"/>
      <c r="J249" s="34"/>
      <c r="K249" s="32"/>
      <c r="L249" s="33">
        <v>444</v>
      </c>
      <c r="M249" s="32"/>
      <c r="N249" s="28"/>
      <c r="O249" s="28"/>
      <c r="P249" s="39"/>
      <c r="Q249" s="28"/>
      <c r="R249" s="28"/>
      <c r="S249" s="39">
        <f>L249/1986*100</f>
        <v>22.356495468277945</v>
      </c>
      <c r="T249" s="39"/>
      <c r="U249" s="40">
        <f>SUM(N249:T249)/F249</f>
        <v>22.356495468277945</v>
      </c>
    </row>
  </sheetData>
  <sheetProtection selectLockedCells="1" selectUnlockedCells="1"/>
  <autoFilter ref="E7:E249"/>
  <mergeCells count="2">
    <mergeCell ref="A2:U2"/>
    <mergeCell ref="A3:U3"/>
  </mergeCells>
  <conditionalFormatting sqref="G13:G14 G18:H18 G24 G30:H30 G32 G37 G39:G42 G49 G52:G53 G58:G59 G68:H68 G80 G84 G88:G90 G95:G96 G98 G102 G115 G121 G128 G133 G140 G158:H158 G165 G167 G169:H169 G171:G172 G178:H178 G181:G182 G186:H187 G189:H189 G196:G198 G203 G234 G237 G240 H26 H46 H56 H62:H63 H76 H79:H80 H92:H93 H95 H97 H101 H104 H118 H134 H137 H139 H164:H165 H181 H183 H213 H216 H220 H233 H235 I182:J182 K13:K14 K46 K53 K59 K81 K86 K89:K95 K99 K101:K103 K118 K121 K158:M158 K167 K169:L169 K178:M178 K181:K182 K186:L187 K189:M189 K196:K197 K213 K233 K237:M237 K240 L15 L30 L32 L79 L97 L133 L139 L171:L172 L183 L196 L198 L203:M203 L216 L231 M41 M61 M80 M88 M164:M165 M167 M171 M181 M234:M235 M240">
    <cfRule type="cellIs" priority="1" dxfId="0" operator="greaterThanOrEqual" stopIfTrue="1">
      <formula>3</formula>
    </cfRule>
  </conditionalFormatting>
  <conditionalFormatting sqref="G9:H9 G56 G62 G74:H74 G118 G122 G134 G139 G147:H147 G152:H152 G164 G176 G214:H214 G228:H228 G230 G233 G235 H32 H35 H47 H55 H82 H85 H87 H108 H117 H121:H122 H125 H129 H133 H136 H143 H156:H157 H163 H166 H175:H176 H179 H188 H193 H200 H209 H219 H225 K133 K136 K147 K152:M152 K163:K164 K214:L214 K216 K228:M228 L108:M108 L117:M118 L122 L129:M129 L134 L143 L156:M157 L163 L166:M166 L175:L176 L179 L188:M188 L193:M193 L200 L209 L219:M219 L225:M225 L230:M230 L233:M233 L235 M32 M121:M122 M125 M133:M134 M136 M139 M147 M198">
    <cfRule type="cellIs" priority="2" dxfId="1" operator="greaterThanOrEqual" stopIfTrue="1">
      <formula>3</formula>
    </cfRule>
  </conditionalFormatting>
  <conditionalFormatting sqref="F8:F249 G35 G47 G82 G104:G105 G107:G110 G124:G125 G131:H131 G142:G143 G149:H150 G208:G209 G211:H211 G219 H23 H113:H114 H241:H249 K105 K107 K109:K110 K113:K114 K124:K125 K131:L131 K138 K142:K143 K149:K150 K173:K174 K204:K206 K208 K211:L211 K222:K224 L23 L125 L146 L149 L205:L206 L222 L239 L241 L243:L244 L248 M104 M143 M154 M200 M205 M213:M214 M216 M223 M242 M244:M247 M249">
    <cfRule type="cellIs" priority="3" dxfId="1" operator="greaterThanOrEqual" stopIfTrue="1">
      <formula>3</formula>
    </cfRule>
  </conditionalFormatting>
  <printOptions/>
  <pageMargins left="0.7875" right="0.39375" top="0.39375" bottom="0.5326388888888889" header="0.5118055555555555" footer="0.39375"/>
  <pageSetup horizontalDpi="300" verticalDpi="300" orientation="portrait" paperSize="9"/>
  <headerFooter alignWithMargins="0">
    <oddFooter>&amp;C&amp;"Arial,Normal"&amp;10&amp;P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Pascal Bernier</cp:lastModifiedBy>
  <dcterms:modified xsi:type="dcterms:W3CDTF">2014-02-17T14:28:30Z</dcterms:modified>
  <cp:category/>
  <cp:version/>
  <cp:contentType/>
  <cp:contentStatus/>
  <cp:revision>498</cp:revision>
</cp:coreProperties>
</file>