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Résultats Phase1" sheetId="1" r:id="rId1"/>
    <sheet name="Qualifiés Phase2" sheetId="2" r:id="rId2"/>
    <sheet name="Qualifiés CdF Promo" sheetId="3" r:id="rId3"/>
  </sheets>
  <definedNames>
    <definedName name="_xlnm._FilterDatabase" localSheetId="1" hidden="1">'Qualifiés Phase2'!$E$1:$E$65536</definedName>
    <definedName name="Excel_BuiltIn__FilterDatabase" localSheetId="0">'Résultats Phase1'!$F:$F</definedName>
    <definedName name="__Anonymous_Sheet_DB__1">'Résultats Phase1'!$F:$F</definedName>
    <definedName name="__Anonymous_Sheet_DB__2">'Qualifiés Phase2'!$E:$E</definedName>
  </definedNames>
  <calcPr fullCalcOnLoad="1"/>
</workbook>
</file>

<file path=xl/sharedStrings.xml><?xml version="1.0" encoding="utf-8"?>
<sst xmlns="http://schemas.openxmlformats.org/spreadsheetml/2006/main" count="997" uniqueCount="199">
  <si>
    <t>PLACE</t>
  </si>
  <si>
    <t>JOUEUR</t>
  </si>
  <si>
    <t>CAT</t>
  </si>
  <si>
    <t>SÉRIE</t>
  </si>
  <si>
    <t>CLUB</t>
  </si>
  <si>
    <t>CUMUL</t>
  </si>
  <si>
    <t>Partie 1</t>
  </si>
  <si>
    <t>Partie 2</t>
  </si>
  <si>
    <t>PTS</t>
  </si>
  <si>
    <t>TOP</t>
  </si>
  <si>
    <t>JONCKHEERE Hélène</t>
  </si>
  <si>
    <t>S</t>
  </si>
  <si>
    <t>5B</t>
  </si>
  <si>
    <t>R17</t>
  </si>
  <si>
    <t>5A</t>
  </si>
  <si>
    <t>BONJOUR Dominique</t>
  </si>
  <si>
    <t>R02</t>
  </si>
  <si>
    <t>MIRBEY Eveline</t>
  </si>
  <si>
    <t>V</t>
  </si>
  <si>
    <t>R20</t>
  </si>
  <si>
    <t>5C</t>
  </si>
  <si>
    <t>LOUVOT Carole</t>
  </si>
  <si>
    <t>R01</t>
  </si>
  <si>
    <t>5D</t>
  </si>
  <si>
    <t>BEVALOT-BERJON Geneviève</t>
  </si>
  <si>
    <t>R05</t>
  </si>
  <si>
    <t>6A</t>
  </si>
  <si>
    <t>VILLET Gabriel</t>
  </si>
  <si>
    <t>R11</t>
  </si>
  <si>
    <t>6B</t>
  </si>
  <si>
    <t>LECLERC Lilian</t>
  </si>
  <si>
    <t>C</t>
  </si>
  <si>
    <t>RS08</t>
  </si>
  <si>
    <t>6C</t>
  </si>
  <si>
    <t>PEPOLI Luba</t>
  </si>
  <si>
    <t>R10</t>
  </si>
  <si>
    <t>6D</t>
  </si>
  <si>
    <t>ORTELLI Marianne</t>
  </si>
  <si>
    <t>R06</t>
  </si>
  <si>
    <t>KEROMEN Yannick</t>
  </si>
  <si>
    <t>R03</t>
  </si>
  <si>
    <t>ROUGECK Benjamin</t>
  </si>
  <si>
    <t>E</t>
  </si>
  <si>
    <t>R15</t>
  </si>
  <si>
    <t>MARTIN Gérard</t>
  </si>
  <si>
    <t>D</t>
  </si>
  <si>
    <t>COMTET Alain</t>
  </si>
  <si>
    <t>GORCE Jacqueline</t>
  </si>
  <si>
    <t>R04</t>
  </si>
  <si>
    <t>JANIN Mathieu</t>
  </si>
  <si>
    <t>B</t>
  </si>
  <si>
    <t>MAITRE Colette</t>
  </si>
  <si>
    <t>BERGIER Marie-Ange</t>
  </si>
  <si>
    <t>MALCUIT Pascal</t>
  </si>
  <si>
    <t>KALFON Evelyne</t>
  </si>
  <si>
    <t>BRICHE Dominique</t>
  </si>
  <si>
    <t>R09</t>
  </si>
  <si>
    <t>HUMAIR Jeannine</t>
  </si>
  <si>
    <t>CUPILLARD Marie-Rose</t>
  </si>
  <si>
    <t>R19</t>
  </si>
  <si>
    <t>VINCENT Daniel</t>
  </si>
  <si>
    <t>GANNE Nadine</t>
  </si>
  <si>
    <t>JEANNERET Mauricette</t>
  </si>
  <si>
    <t>KEMPF Marcelle</t>
  </si>
  <si>
    <t>SOLAVAGIONE Joseline</t>
  </si>
  <si>
    <t>BETTONI Nicole</t>
  </si>
  <si>
    <t>GIROD Alain</t>
  </si>
  <si>
    <t>LOUVRIER Quentin</t>
  </si>
  <si>
    <t>FRISETTI Danielle</t>
  </si>
  <si>
    <t>R08</t>
  </si>
  <si>
    <t>JANNIOT Claude</t>
  </si>
  <si>
    <t>ROLET Brigitte</t>
  </si>
  <si>
    <t>GERBET Nicole</t>
  </si>
  <si>
    <t>AUBRY Eliette</t>
  </si>
  <si>
    <t>HUSMANN Yolande</t>
  </si>
  <si>
    <t>FLEUROT Marie-Claude</t>
  </si>
  <si>
    <t>MEKDADE Jeannine</t>
  </si>
  <si>
    <t>MOUROUX Jeanne</t>
  </si>
  <si>
    <t>SPRINGAUX Annie</t>
  </si>
  <si>
    <t>CERF Raymond</t>
  </si>
  <si>
    <t>RUHOFF Lucas</t>
  </si>
  <si>
    <t>RJ17</t>
  </si>
  <si>
    <t>LAURENCE Monique</t>
  </si>
  <si>
    <t>MOREAU Odile</t>
  </si>
  <si>
    <t>DELABORDE Liliane</t>
  </si>
  <si>
    <t>BEUREY Christiane</t>
  </si>
  <si>
    <t>ROLET Georges</t>
  </si>
  <si>
    <t>CUPILLARD Jean-Jacques</t>
  </si>
  <si>
    <t>JORAND Andrée</t>
  </si>
  <si>
    <t>DUBREUIL Marie-Pierre</t>
  </si>
  <si>
    <t>R12</t>
  </si>
  <si>
    <t>MONIN Jeanine</t>
  </si>
  <si>
    <t>MARTIN Colette</t>
  </si>
  <si>
    <t>DOLE Christiane</t>
  </si>
  <si>
    <t>CATTET Madeleine</t>
  </si>
  <si>
    <t>VAN MEERSSCHE Odile</t>
  </si>
  <si>
    <t>HERMELIN Colette</t>
  </si>
  <si>
    <t>LOICHEMOL Gérard</t>
  </si>
  <si>
    <t>MOUROT Nicole</t>
  </si>
  <si>
    <t>R14</t>
  </si>
  <si>
    <t>AMIRI Brigitte</t>
  </si>
  <si>
    <t>PLOTTEY Monique</t>
  </si>
  <si>
    <t>LIONNET Lucienne</t>
  </si>
  <si>
    <t>BARTIER Victor</t>
  </si>
  <si>
    <t>GENTELET Lucienne</t>
  </si>
  <si>
    <t>BALANDIER Danièle</t>
  </si>
  <si>
    <t>ANDRE Isabelle</t>
  </si>
  <si>
    <t>CHIODI Odette</t>
  </si>
  <si>
    <t>JOBERT Jacqueline</t>
  </si>
  <si>
    <t>OBJOIS Simone</t>
  </si>
  <si>
    <t>WENTZEL Nicole</t>
  </si>
  <si>
    <t>ALBINI Virginie</t>
  </si>
  <si>
    <t>J</t>
  </si>
  <si>
    <t>RJ12</t>
  </si>
  <si>
    <t>GREUSARD Andrée</t>
  </si>
  <si>
    <t>MITTLER Josette</t>
  </si>
  <si>
    <t>BRUN Colette</t>
  </si>
  <si>
    <t>COTE Ghislaine</t>
  </si>
  <si>
    <t>MEZONNET Yolande</t>
  </si>
  <si>
    <t>FREYBURGER Marcelle</t>
  </si>
  <si>
    <t>BOURGEOIS Josiane</t>
  </si>
  <si>
    <t>MOTTET Claudine</t>
  </si>
  <si>
    <t>SCHWOB Marie-Claire</t>
  </si>
  <si>
    <t>GRAFF Claude</t>
  </si>
  <si>
    <t>STALDER Germaine</t>
  </si>
  <si>
    <t>MICHELI Renée</t>
  </si>
  <si>
    <t>REMY Monique</t>
  </si>
  <si>
    <t>MAGE Mireille</t>
  </si>
  <si>
    <t>HUMBERT Chantal</t>
  </si>
  <si>
    <t>MACCHIONI Janine</t>
  </si>
  <si>
    <t>MIAVRIL Jocelyne</t>
  </si>
  <si>
    <t>SOULARD Nicole</t>
  </si>
  <si>
    <t>PETETIN Marie-Claude</t>
  </si>
  <si>
    <t>STAMCAR Chantal</t>
  </si>
  <si>
    <t>MINARY Hélène</t>
  </si>
  <si>
    <t>VENNE Denise</t>
  </si>
  <si>
    <t>ECOFFEY Michèle</t>
  </si>
  <si>
    <t>PERREZ Geneviève</t>
  </si>
  <si>
    <t>BEUREY Michel</t>
  </si>
  <si>
    <t>BLONDEAU Danielle</t>
  </si>
  <si>
    <t>KASPER Josiane</t>
  </si>
  <si>
    <t>PETER Claudine</t>
  </si>
  <si>
    <t>PASTEUR Joël</t>
  </si>
  <si>
    <t>SPRINGAUX Michel</t>
  </si>
  <si>
    <t>DUCLOUX Paulette</t>
  </si>
  <si>
    <t>ROLAND Nicole</t>
  </si>
  <si>
    <t>DESCHAUME Paulette</t>
  </si>
  <si>
    <t>RENAUD Colette</t>
  </si>
  <si>
    <t>MOUGNARD Danielle</t>
  </si>
  <si>
    <t>BULIARD Christiane</t>
  </si>
  <si>
    <t>SEGUIN Jean</t>
  </si>
  <si>
    <t>KEROMEN Janine</t>
  </si>
  <si>
    <t>MOUTARLIER Jocelyne</t>
  </si>
  <si>
    <t>NAEGELY Jacqueline</t>
  </si>
  <si>
    <t>SAULE Simone</t>
  </si>
  <si>
    <t>MAIZIER Béatrice</t>
  </si>
  <si>
    <t>STOEFFLER Marie</t>
  </si>
  <si>
    <t>BOISSON Rolande</t>
  </si>
  <si>
    <t>VERBECK Ghislaine</t>
  </si>
  <si>
    <t>KRYNZUCK Michelle</t>
  </si>
  <si>
    <t>EMEL Janine</t>
  </si>
  <si>
    <t>DUBREUIL Marine</t>
  </si>
  <si>
    <t>WININGER Michel</t>
  </si>
  <si>
    <t>PIET Annie</t>
  </si>
  <si>
    <t>REINS Marie-Claude</t>
  </si>
  <si>
    <t>BESSON Eugénie</t>
  </si>
  <si>
    <t>RJ09</t>
  </si>
  <si>
    <t>ROGER Michelle</t>
  </si>
  <si>
    <t>VANNIER Colette</t>
  </si>
  <si>
    <t>DESCHASEAUX Pierrette</t>
  </si>
  <si>
    <t>ALBINI Nicolas</t>
  </si>
  <si>
    <t>FLEUROT Michel</t>
  </si>
  <si>
    <t>GARCIA Liliane</t>
  </si>
  <si>
    <t>ZUTTER Micheline</t>
  </si>
  <si>
    <t>BELIARD Françoise</t>
  </si>
  <si>
    <t>ARISI Laurine</t>
  </si>
  <si>
    <t>BURNEL Chantal</t>
  </si>
  <si>
    <t>CARRARA Hélène</t>
  </si>
  <si>
    <t>MOURRA Annette</t>
  </si>
  <si>
    <t>BARRAS Sylvie</t>
  </si>
  <si>
    <t>LANQUETIN Christiane</t>
  </si>
  <si>
    <t>D'HERAIL DE BRISIS Enzo</t>
  </si>
  <si>
    <t>P</t>
  </si>
  <si>
    <t>ROYET Jean-Loup</t>
  </si>
  <si>
    <t>TAILLARD Véronique</t>
  </si>
  <si>
    <t>ARISI Camille</t>
  </si>
  <si>
    <t>POIFFAUT Julie</t>
  </si>
  <si>
    <t>CHIZAT Florentin</t>
  </si>
  <si>
    <t>RJ03</t>
  </si>
  <si>
    <t>LENFANT Simone</t>
  </si>
  <si>
    <t>FICHOT Cloé</t>
  </si>
  <si>
    <t>RENAULD Juliette</t>
  </si>
  <si>
    <r>
      <t>S</t>
    </r>
    <r>
      <rPr>
        <b/>
        <sz val="10"/>
        <color indexed="8"/>
        <rFont val="Tahoma"/>
        <family val="2"/>
      </rPr>
      <t>ÉR</t>
    </r>
  </si>
  <si>
    <t>P1</t>
  </si>
  <si>
    <t>P2</t>
  </si>
  <si>
    <t>Qualifiés Phase 1</t>
  </si>
  <si>
    <t>Qualifiés Jeunes</t>
  </si>
  <si>
    <t>SÉR</t>
  </si>
  <si>
    <t>300 premiers de la Phase 1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</si>
</sst>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3" fillId="2" borderId="0" xfId="0" applyFont="1" applyFill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left" vertical="center"/>
    </xf>
    <xf numFmtId="164" fontId="3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147"/>
  <sheetViews>
    <sheetView workbookViewId="0" topLeftCell="A1">
      <pane ySplit="2" topLeftCell="A134" activePane="bottomLeft" state="frozen"/>
      <selection pane="topLeft" activeCell="A1" sqref="A1"/>
      <selection pane="bottomLeft" activeCell="H158" sqref="H158"/>
    </sheetView>
  </sheetViews>
  <sheetFormatPr defaultColWidth="11.421875" defaultRowHeight="15"/>
  <cols>
    <col min="1" max="1" width="4.421875" style="0" customWidth="1"/>
    <col min="2" max="2" width="5.28125" style="1" customWidth="1"/>
    <col min="3" max="3" width="25.57421875" style="2" customWidth="1"/>
    <col min="4" max="4" width="5.00390625" style="1" customWidth="1"/>
    <col min="5" max="5" width="6.7109375" style="3" customWidth="1"/>
    <col min="6" max="6" width="9.00390625" style="3" customWidth="1"/>
    <col min="7" max="7" width="7.7109375" style="4" customWidth="1"/>
    <col min="8" max="8" width="4.421875" style="3" customWidth="1"/>
    <col min="9" max="9" width="5.28125" style="5" customWidth="1"/>
    <col min="10" max="10" width="4.421875" style="3" customWidth="1"/>
    <col min="11" max="11" width="5.28125" style="3" customWidth="1"/>
    <col min="12" max="12" width="5.00390625" style="1" customWidth="1"/>
    <col min="13" max="13" width="11.00390625" style="1" customWidth="1"/>
    <col min="14" max="16384" width="11.00390625" style="3" customWidth="1"/>
  </cols>
  <sheetData>
    <row r="1" spans="1:13" s="4" customFormat="1" ht="12.75">
      <c r="A1" s="6" t="s">
        <v>0</v>
      </c>
      <c r="B1" s="6"/>
      <c r="C1" s="7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/>
      <c r="J1" s="8" t="s">
        <v>7</v>
      </c>
      <c r="K1" s="8"/>
      <c r="L1" s="8" t="s">
        <v>8</v>
      </c>
      <c r="M1" s="8"/>
    </row>
    <row r="2" spans="1:13" s="4" customFormat="1" ht="12.75">
      <c r="A2" s="8"/>
      <c r="B2" s="8"/>
      <c r="C2" s="9" t="s">
        <v>9</v>
      </c>
      <c r="D2" s="8"/>
      <c r="E2" s="8"/>
      <c r="F2" s="8"/>
      <c r="G2" s="8">
        <v>1743</v>
      </c>
      <c r="H2" s="1">
        <v>869</v>
      </c>
      <c r="I2" s="10"/>
      <c r="J2" s="1">
        <v>874</v>
      </c>
      <c r="K2" s="1"/>
      <c r="L2" s="8"/>
      <c r="M2" s="8"/>
    </row>
    <row r="3" spans="1:14" ht="12.75">
      <c r="A3" s="1">
        <f>RANK(G3,$G$3:$G$147,0)</f>
        <v>1</v>
      </c>
      <c r="B3" s="1">
        <v>75</v>
      </c>
      <c r="C3" s="2" t="s">
        <v>10</v>
      </c>
      <c r="D3" s="1" t="s">
        <v>11</v>
      </c>
      <c r="E3" s="1" t="s">
        <v>12</v>
      </c>
      <c r="F3" s="1" t="s">
        <v>13</v>
      </c>
      <c r="G3" s="8">
        <v>1582</v>
      </c>
      <c r="H3" s="1">
        <v>778</v>
      </c>
      <c r="I3" s="10">
        <v>200</v>
      </c>
      <c r="J3" s="1">
        <v>804</v>
      </c>
      <c r="K3" s="10">
        <v>177</v>
      </c>
      <c r="L3" s="1">
        <v>810</v>
      </c>
      <c r="M3" s="1" t="s">
        <v>14</v>
      </c>
      <c r="N3" s="3">
        <f>COUNTIF($E$3:$E$147,"5A")</f>
        <v>23</v>
      </c>
    </row>
    <row r="4" spans="1:14" ht="12.75">
      <c r="A4" s="1">
        <f>RANK(G4,$G$3:$G$147,0)</f>
        <v>2</v>
      </c>
      <c r="B4" s="1">
        <v>87</v>
      </c>
      <c r="C4" s="2" t="s">
        <v>15</v>
      </c>
      <c r="D4" s="1" t="s">
        <v>11</v>
      </c>
      <c r="E4" s="1" t="s">
        <v>14</v>
      </c>
      <c r="F4" s="1" t="s">
        <v>16</v>
      </c>
      <c r="G4" s="8">
        <v>1578</v>
      </c>
      <c r="H4" s="1">
        <v>769</v>
      </c>
      <c r="I4" s="10">
        <v>296</v>
      </c>
      <c r="J4" s="1">
        <v>809</v>
      </c>
      <c r="K4" s="10">
        <v>148</v>
      </c>
      <c r="L4" s="1">
        <v>807</v>
      </c>
      <c r="M4" s="1" t="s">
        <v>12</v>
      </c>
      <c r="N4" s="3">
        <f>COUNTIF($E$3:$E$147,"5B")</f>
        <v>20</v>
      </c>
    </row>
    <row r="5" spans="1:14" ht="12.75">
      <c r="A5" s="1">
        <f>RANK(G5,$G$3:$G$147,0)</f>
        <v>3</v>
      </c>
      <c r="B5" s="1">
        <v>102</v>
      </c>
      <c r="C5" s="2" t="s">
        <v>17</v>
      </c>
      <c r="D5" s="1" t="s">
        <v>18</v>
      </c>
      <c r="E5" s="1" t="s">
        <v>14</v>
      </c>
      <c r="F5" s="1" t="s">
        <v>19</v>
      </c>
      <c r="G5" s="8">
        <v>1573</v>
      </c>
      <c r="H5" s="1">
        <v>744</v>
      </c>
      <c r="I5" s="10">
        <v>635</v>
      </c>
      <c r="J5" s="1">
        <v>829</v>
      </c>
      <c r="K5" s="10">
        <v>36</v>
      </c>
      <c r="L5" s="1">
        <v>804</v>
      </c>
      <c r="M5" s="1" t="s">
        <v>20</v>
      </c>
      <c r="N5" s="3">
        <f>COUNTIF($E$3:$E$147,"5C")</f>
        <v>25</v>
      </c>
    </row>
    <row r="6" spans="1:14" ht="12.75">
      <c r="A6" s="1">
        <f>RANK(G6,$G$3:$G$147,0)</f>
        <v>4</v>
      </c>
      <c r="B6" s="1">
        <v>141</v>
      </c>
      <c r="C6" s="2" t="s">
        <v>21</v>
      </c>
      <c r="D6" s="1" t="s">
        <v>11</v>
      </c>
      <c r="E6" s="1" t="s">
        <v>14</v>
      </c>
      <c r="F6" s="1" t="s">
        <v>22</v>
      </c>
      <c r="G6" s="8">
        <v>1562</v>
      </c>
      <c r="H6" s="1">
        <v>745</v>
      </c>
      <c r="I6" s="10">
        <v>608</v>
      </c>
      <c r="J6" s="1">
        <v>817</v>
      </c>
      <c r="K6" s="10">
        <v>99</v>
      </c>
      <c r="L6" s="1">
        <v>796</v>
      </c>
      <c r="M6" s="1" t="s">
        <v>23</v>
      </c>
      <c r="N6" s="3">
        <f>COUNTIF($E$3:$E$147,"5D")</f>
        <v>18</v>
      </c>
    </row>
    <row r="7" spans="1:14" ht="12.75">
      <c r="A7" s="1">
        <f>RANK(G7,$G$3:$G$147,0)</f>
        <v>5</v>
      </c>
      <c r="B7" s="1">
        <v>230</v>
      </c>
      <c r="C7" s="2" t="s">
        <v>24</v>
      </c>
      <c r="D7" s="1" t="s">
        <v>18</v>
      </c>
      <c r="E7" s="1" t="s">
        <v>20</v>
      </c>
      <c r="F7" s="1" t="s">
        <v>25</v>
      </c>
      <c r="G7" s="8">
        <v>1544</v>
      </c>
      <c r="H7" s="1">
        <v>791</v>
      </c>
      <c r="I7" s="10">
        <v>101</v>
      </c>
      <c r="J7" s="1">
        <v>753</v>
      </c>
      <c r="K7" s="10">
        <v>900</v>
      </c>
      <c r="L7" s="1">
        <v>779</v>
      </c>
      <c r="M7" s="1" t="s">
        <v>26</v>
      </c>
      <c r="N7" s="3">
        <f>COUNTIF($E$3:$E$147,"6A")</f>
        <v>28</v>
      </c>
    </row>
    <row r="8" spans="1:14" ht="12.75">
      <c r="A8" s="1">
        <f>RANK(G8,$G$3:$G$147,0)</f>
        <v>6</v>
      </c>
      <c r="B8" s="1">
        <v>270</v>
      </c>
      <c r="C8" s="2" t="s">
        <v>27</v>
      </c>
      <c r="D8" s="1" t="s">
        <v>18</v>
      </c>
      <c r="E8" s="1" t="s">
        <v>20</v>
      </c>
      <c r="F8" s="1" t="s">
        <v>28</v>
      </c>
      <c r="G8" s="8">
        <v>1537</v>
      </c>
      <c r="H8" s="1">
        <v>769</v>
      </c>
      <c r="I8" s="10">
        <v>296</v>
      </c>
      <c r="J8" s="1">
        <v>768</v>
      </c>
      <c r="K8" s="10">
        <v>619</v>
      </c>
      <c r="L8" s="1">
        <v>771</v>
      </c>
      <c r="M8" s="1" t="s">
        <v>29</v>
      </c>
      <c r="N8" s="3">
        <f>COUNTIF($E$3:$E$147,"6B")</f>
        <v>14</v>
      </c>
    </row>
    <row r="9" spans="1:14" ht="12.75">
      <c r="A9" s="1">
        <f>RANK(G9,$G$3:$G$147,0)</f>
        <v>7</v>
      </c>
      <c r="B9" s="1">
        <v>302</v>
      </c>
      <c r="C9" s="2" t="s">
        <v>30</v>
      </c>
      <c r="D9" s="1" t="s">
        <v>31</v>
      </c>
      <c r="E9" s="1" t="s">
        <v>14</v>
      </c>
      <c r="F9" s="1" t="s">
        <v>32</v>
      </c>
      <c r="G9" s="8">
        <v>1532</v>
      </c>
      <c r="H9" s="1">
        <v>745</v>
      </c>
      <c r="I9" s="10">
        <v>608</v>
      </c>
      <c r="J9" s="1">
        <v>787</v>
      </c>
      <c r="K9" s="10">
        <v>351</v>
      </c>
      <c r="L9" s="1">
        <v>764</v>
      </c>
      <c r="M9" s="1" t="s">
        <v>33</v>
      </c>
      <c r="N9" s="3">
        <f>COUNTIF($E$3:$E$147,"6C")</f>
        <v>10</v>
      </c>
    </row>
    <row r="10" spans="1:14" ht="12.75">
      <c r="A10" s="1">
        <f>RANK(G10,$G$3:$G$147,0)</f>
        <v>8</v>
      </c>
      <c r="B10" s="1">
        <v>308</v>
      </c>
      <c r="C10" s="2" t="s">
        <v>34</v>
      </c>
      <c r="D10" s="1" t="s">
        <v>11</v>
      </c>
      <c r="E10" s="1">
        <v>7</v>
      </c>
      <c r="F10" s="1" t="s">
        <v>35</v>
      </c>
      <c r="G10" s="8">
        <v>1531</v>
      </c>
      <c r="H10" s="1">
        <v>814</v>
      </c>
      <c r="I10" s="10">
        <v>22</v>
      </c>
      <c r="J10" s="1">
        <v>717</v>
      </c>
      <c r="K10" s="10">
        <v>1594</v>
      </c>
      <c r="L10" s="1">
        <v>763</v>
      </c>
      <c r="M10" s="1" t="s">
        <v>36</v>
      </c>
      <c r="N10" s="3">
        <f>COUNTIF($E$3:$E$147,"6D")</f>
        <v>1</v>
      </c>
    </row>
    <row r="11" spans="1:14" ht="12.75">
      <c r="A11" s="1">
        <f>RANK(G11,$G$3:$G$147,0)</f>
        <v>9</v>
      </c>
      <c r="B11" s="1">
        <v>311</v>
      </c>
      <c r="C11" s="2" t="s">
        <v>37</v>
      </c>
      <c r="D11" s="1" t="s">
        <v>18</v>
      </c>
      <c r="E11" s="1" t="s">
        <v>14</v>
      </c>
      <c r="F11" s="1" t="s">
        <v>38</v>
      </c>
      <c r="G11" s="8">
        <v>1530</v>
      </c>
      <c r="H11" s="1">
        <v>796</v>
      </c>
      <c r="I11" s="10">
        <v>78</v>
      </c>
      <c r="J11" s="1">
        <v>734</v>
      </c>
      <c r="K11" s="10">
        <v>1242</v>
      </c>
      <c r="L11" s="1">
        <v>762</v>
      </c>
      <c r="M11" s="1">
        <v>7</v>
      </c>
      <c r="N11" s="3">
        <f>COUNTIF($E$3:$E$147,"7")</f>
        <v>6</v>
      </c>
    </row>
    <row r="12" spans="1:12" ht="12.75">
      <c r="A12" s="1">
        <f>RANK(G12,$G$3:$G$147,0)</f>
        <v>10</v>
      </c>
      <c r="B12" s="1">
        <v>315</v>
      </c>
      <c r="C12" s="2" t="s">
        <v>39</v>
      </c>
      <c r="D12" s="1" t="s">
        <v>11</v>
      </c>
      <c r="E12" s="1" t="s">
        <v>23</v>
      </c>
      <c r="F12" s="1" t="s">
        <v>40</v>
      </c>
      <c r="G12" s="8">
        <v>1529</v>
      </c>
      <c r="H12" s="1">
        <v>762</v>
      </c>
      <c r="I12" s="10">
        <v>366</v>
      </c>
      <c r="J12" s="1">
        <v>767</v>
      </c>
      <c r="K12" s="10">
        <v>642</v>
      </c>
      <c r="L12" s="1">
        <v>762</v>
      </c>
    </row>
    <row r="13" spans="1:12" ht="12.75">
      <c r="A13" s="1">
        <f>RANK(G13,$G$3:$G$147,0)</f>
        <v>11</v>
      </c>
      <c r="B13" s="1">
        <v>342</v>
      </c>
      <c r="C13" s="2" t="s">
        <v>41</v>
      </c>
      <c r="D13" s="1" t="s">
        <v>42</v>
      </c>
      <c r="E13" s="1" t="s">
        <v>14</v>
      </c>
      <c r="F13" s="1" t="s">
        <v>43</v>
      </c>
      <c r="G13" s="8">
        <v>1526</v>
      </c>
      <c r="H13" s="1">
        <v>752</v>
      </c>
      <c r="I13" s="10">
        <v>497</v>
      </c>
      <c r="J13" s="1">
        <v>774</v>
      </c>
      <c r="K13" s="10">
        <v>519</v>
      </c>
      <c r="L13" s="1">
        <v>756</v>
      </c>
    </row>
    <row r="14" spans="1:12" ht="12.75">
      <c r="A14" s="1">
        <f>RANK(G14,$G$3:$G$147,0)</f>
        <v>12</v>
      </c>
      <c r="B14" s="1">
        <v>377</v>
      </c>
      <c r="C14" s="2" t="s">
        <v>44</v>
      </c>
      <c r="D14" s="1" t="s">
        <v>45</v>
      </c>
      <c r="E14" s="1" t="s">
        <v>12</v>
      </c>
      <c r="F14" s="1" t="s">
        <v>16</v>
      </c>
      <c r="G14" s="8">
        <v>1521</v>
      </c>
      <c r="H14" s="1">
        <v>788</v>
      </c>
      <c r="I14" s="10">
        <v>118</v>
      </c>
      <c r="J14" s="1">
        <v>733</v>
      </c>
      <c r="K14" s="10">
        <v>1262</v>
      </c>
      <c r="L14" s="1">
        <v>749</v>
      </c>
    </row>
    <row r="15" spans="1:12" ht="12.75">
      <c r="A15" s="1">
        <f>RANK(G15,$G$3:$G$147,0)</f>
        <v>13</v>
      </c>
      <c r="B15" s="1">
        <v>421</v>
      </c>
      <c r="C15" s="2" t="s">
        <v>46</v>
      </c>
      <c r="D15" s="1" t="s">
        <v>11</v>
      </c>
      <c r="E15" s="1" t="s">
        <v>14</v>
      </c>
      <c r="F15" s="1" t="s">
        <v>16</v>
      </c>
      <c r="G15" s="8">
        <v>1515</v>
      </c>
      <c r="H15" s="1">
        <v>748</v>
      </c>
      <c r="I15" s="10">
        <v>561</v>
      </c>
      <c r="J15" s="1">
        <v>767</v>
      </c>
      <c r="K15" s="10">
        <v>642</v>
      </c>
      <c r="L15" s="1">
        <v>740</v>
      </c>
    </row>
    <row r="16" spans="1:12" ht="12.75">
      <c r="A16" s="1">
        <f>RANK(G16,$G$3:$G$147,0)</f>
        <v>14</v>
      </c>
      <c r="B16" s="1">
        <v>464</v>
      </c>
      <c r="C16" s="2" t="s">
        <v>47</v>
      </c>
      <c r="D16" s="1" t="s">
        <v>11</v>
      </c>
      <c r="E16" s="1" t="s">
        <v>14</v>
      </c>
      <c r="F16" s="1" t="s">
        <v>48</v>
      </c>
      <c r="G16" s="8">
        <v>1510</v>
      </c>
      <c r="H16" s="1">
        <v>711</v>
      </c>
      <c r="I16" s="10">
        <v>1342</v>
      </c>
      <c r="J16" s="1">
        <v>799</v>
      </c>
      <c r="K16" s="10">
        <v>222</v>
      </c>
      <c r="L16" s="1">
        <v>732</v>
      </c>
    </row>
    <row r="17" spans="1:12" ht="12.75">
      <c r="A17" s="1">
        <f>RANK(G17,$G$3:$G$147,0)</f>
        <v>15</v>
      </c>
      <c r="B17" s="1">
        <v>499</v>
      </c>
      <c r="C17" s="2" t="s">
        <v>49</v>
      </c>
      <c r="D17" s="1" t="s">
        <v>50</v>
      </c>
      <c r="E17" s="1" t="s">
        <v>20</v>
      </c>
      <c r="F17" s="1" t="s">
        <v>40</v>
      </c>
      <c r="G17" s="8">
        <v>1507</v>
      </c>
      <c r="H17" s="1">
        <v>733</v>
      </c>
      <c r="I17" s="10">
        <v>855</v>
      </c>
      <c r="J17" s="1">
        <v>774</v>
      </c>
      <c r="K17" s="10">
        <v>519</v>
      </c>
      <c r="L17" s="1">
        <v>725</v>
      </c>
    </row>
    <row r="18" spans="1:12" ht="12.75">
      <c r="A18" s="1">
        <f>RANK(G18,$G$3:$G$147,0)</f>
        <v>16</v>
      </c>
      <c r="B18" s="1">
        <v>518</v>
      </c>
      <c r="C18" s="2" t="s">
        <v>51</v>
      </c>
      <c r="D18" s="1" t="s">
        <v>18</v>
      </c>
      <c r="E18" s="1" t="s">
        <v>14</v>
      </c>
      <c r="F18" s="1" t="s">
        <v>48</v>
      </c>
      <c r="G18" s="8">
        <v>1504</v>
      </c>
      <c r="H18" s="1">
        <v>725</v>
      </c>
      <c r="I18" s="10">
        <v>1003</v>
      </c>
      <c r="J18" s="1">
        <v>779</v>
      </c>
      <c r="K18" s="10">
        <v>467</v>
      </c>
      <c r="L18" s="1">
        <v>721</v>
      </c>
    </row>
    <row r="19" spans="1:12" ht="12.75">
      <c r="A19" s="1">
        <f>RANK(G19,$G$3:$G$147,0)</f>
        <v>17</v>
      </c>
      <c r="B19" s="1">
        <v>669</v>
      </c>
      <c r="C19" s="2" t="s">
        <v>52</v>
      </c>
      <c r="D19" s="1" t="s">
        <v>45</v>
      </c>
      <c r="E19" s="1" t="s">
        <v>14</v>
      </c>
      <c r="F19" s="1" t="s">
        <v>38</v>
      </c>
      <c r="G19" s="8">
        <v>1489</v>
      </c>
      <c r="H19" s="1">
        <v>761</v>
      </c>
      <c r="I19" s="10">
        <v>378</v>
      </c>
      <c r="J19" s="1">
        <v>728</v>
      </c>
      <c r="K19" s="10">
        <v>1371</v>
      </c>
      <c r="L19" s="1">
        <v>691</v>
      </c>
    </row>
    <row r="20" spans="1:12" ht="12.75">
      <c r="A20" s="1">
        <f>RANK(G20,$G$3:$G$147,0)</f>
        <v>18</v>
      </c>
      <c r="B20" s="1">
        <v>679</v>
      </c>
      <c r="C20" s="2" t="s">
        <v>53</v>
      </c>
      <c r="D20" s="1" t="s">
        <v>11</v>
      </c>
      <c r="E20" s="1" t="s">
        <v>14</v>
      </c>
      <c r="F20" s="1" t="s">
        <v>13</v>
      </c>
      <c r="G20" s="8">
        <v>1488</v>
      </c>
      <c r="H20" s="1">
        <v>758</v>
      </c>
      <c r="I20" s="10">
        <v>411</v>
      </c>
      <c r="J20" s="1">
        <v>730</v>
      </c>
      <c r="K20" s="10">
        <v>1328</v>
      </c>
      <c r="L20" s="1">
        <v>689</v>
      </c>
    </row>
    <row r="21" spans="1:12" ht="12.75">
      <c r="A21" s="1">
        <f>RANK(G21,$G$3:$G$147,0)</f>
        <v>19</v>
      </c>
      <c r="B21" s="1">
        <v>708</v>
      </c>
      <c r="C21" s="2" t="s">
        <v>54</v>
      </c>
      <c r="D21" s="1" t="s">
        <v>18</v>
      </c>
      <c r="E21" s="1" t="s">
        <v>23</v>
      </c>
      <c r="F21" s="1" t="s">
        <v>48</v>
      </c>
      <c r="G21" s="8">
        <v>1485</v>
      </c>
      <c r="H21" s="1">
        <v>706</v>
      </c>
      <c r="I21" s="10">
        <v>1476</v>
      </c>
      <c r="J21" s="1">
        <v>779</v>
      </c>
      <c r="K21" s="10">
        <v>467</v>
      </c>
      <c r="L21" s="1">
        <v>683</v>
      </c>
    </row>
    <row r="22" spans="1:12" ht="12.75">
      <c r="A22" s="1">
        <f>RANK(G22,$G$3:$G$147,0)</f>
        <v>20</v>
      </c>
      <c r="B22" s="1">
        <v>732</v>
      </c>
      <c r="C22" s="2" t="s">
        <v>55</v>
      </c>
      <c r="D22" s="1" t="s">
        <v>11</v>
      </c>
      <c r="E22" s="1" t="s">
        <v>12</v>
      </c>
      <c r="F22" s="1" t="s">
        <v>56</v>
      </c>
      <c r="G22" s="8">
        <v>1483</v>
      </c>
      <c r="H22" s="1">
        <v>719</v>
      </c>
      <c r="I22" s="10">
        <v>1136</v>
      </c>
      <c r="J22" s="1">
        <v>764</v>
      </c>
      <c r="K22" s="10">
        <v>693</v>
      </c>
      <c r="L22" s="1">
        <v>678</v>
      </c>
    </row>
    <row r="23" spans="1:12" ht="12.75">
      <c r="A23" s="1">
        <f>RANK(G23,$G$3:$G$147,0)</f>
        <v>21</v>
      </c>
      <c r="B23" s="1">
        <v>753</v>
      </c>
      <c r="C23" s="2" t="s">
        <v>57</v>
      </c>
      <c r="D23" s="1" t="s">
        <v>18</v>
      </c>
      <c r="E23" s="1" t="s">
        <v>12</v>
      </c>
      <c r="F23" s="1" t="s">
        <v>35</v>
      </c>
      <c r="G23" s="8">
        <v>1481</v>
      </c>
      <c r="H23" s="1">
        <v>724</v>
      </c>
      <c r="I23" s="10">
        <v>1020</v>
      </c>
      <c r="J23" s="1">
        <v>757</v>
      </c>
      <c r="K23" s="10">
        <v>824</v>
      </c>
      <c r="L23" s="1">
        <v>674</v>
      </c>
    </row>
    <row r="24" spans="1:12" ht="12.75">
      <c r="A24" s="1">
        <f>RANK(G24,$G$3:$G$147,0)</f>
        <v>22</v>
      </c>
      <c r="B24" s="1">
        <v>792</v>
      </c>
      <c r="C24" s="2" t="s">
        <v>58</v>
      </c>
      <c r="D24" s="1" t="s">
        <v>18</v>
      </c>
      <c r="E24" s="1" t="s">
        <v>12</v>
      </c>
      <c r="F24" s="1" t="s">
        <v>59</v>
      </c>
      <c r="G24" s="8">
        <v>1478</v>
      </c>
      <c r="H24" s="1">
        <v>760</v>
      </c>
      <c r="I24" s="10">
        <v>387</v>
      </c>
      <c r="J24" s="1">
        <v>718</v>
      </c>
      <c r="K24" s="10">
        <v>1566</v>
      </c>
      <c r="L24" s="1">
        <v>666</v>
      </c>
    </row>
    <row r="25" spans="1:12" ht="12.75">
      <c r="A25" s="1">
        <f>RANK(G25,$G$3:$G$147,0)</f>
        <v>23</v>
      </c>
      <c r="B25" s="1">
        <v>817</v>
      </c>
      <c r="C25" s="2" t="s">
        <v>60</v>
      </c>
      <c r="D25" s="1" t="s">
        <v>18</v>
      </c>
      <c r="E25" s="1" t="s">
        <v>23</v>
      </c>
      <c r="F25" s="1" t="s">
        <v>16</v>
      </c>
      <c r="G25" s="8">
        <v>1475</v>
      </c>
      <c r="H25" s="1">
        <v>723</v>
      </c>
      <c r="I25" s="10">
        <v>1052</v>
      </c>
      <c r="J25" s="1">
        <v>752</v>
      </c>
      <c r="K25" s="10">
        <v>919</v>
      </c>
      <c r="L25" s="1">
        <v>661</v>
      </c>
    </row>
    <row r="26" spans="1:12" ht="12.75">
      <c r="A26" s="1">
        <f>RANK(G26,$G$3:$G$147,0)</f>
        <v>24</v>
      </c>
      <c r="B26" s="1">
        <v>824</v>
      </c>
      <c r="C26" s="2" t="s">
        <v>61</v>
      </c>
      <c r="D26" s="1" t="s">
        <v>11</v>
      </c>
      <c r="E26" s="1" t="s">
        <v>14</v>
      </c>
      <c r="F26" s="1" t="s">
        <v>40</v>
      </c>
      <c r="G26" s="8">
        <v>1474</v>
      </c>
      <c r="H26" s="1">
        <v>690</v>
      </c>
      <c r="I26" s="10">
        <v>1871</v>
      </c>
      <c r="J26" s="1">
        <v>784</v>
      </c>
      <c r="K26" s="10">
        <v>388</v>
      </c>
      <c r="L26" s="1">
        <v>660</v>
      </c>
    </row>
    <row r="27" spans="1:12" ht="12.75">
      <c r="A27" s="1">
        <f>RANK(G27,$G$3:$G$147,0)</f>
        <v>25</v>
      </c>
      <c r="B27" s="1">
        <v>838</v>
      </c>
      <c r="C27" s="2" t="s">
        <v>62</v>
      </c>
      <c r="D27" s="1" t="s">
        <v>45</v>
      </c>
      <c r="E27" s="1" t="s">
        <v>14</v>
      </c>
      <c r="F27" s="1" t="s">
        <v>22</v>
      </c>
      <c r="G27" s="8">
        <v>1473</v>
      </c>
      <c r="H27" s="1">
        <v>733</v>
      </c>
      <c r="I27" s="10">
        <v>855</v>
      </c>
      <c r="J27" s="1">
        <v>740</v>
      </c>
      <c r="K27" s="10">
        <v>1133</v>
      </c>
      <c r="L27" s="1">
        <v>657</v>
      </c>
    </row>
    <row r="28" spans="1:12" ht="12.75">
      <c r="A28" s="1">
        <f>RANK(G28,$G$3:$G$147,0)</f>
        <v>26</v>
      </c>
      <c r="B28" s="1">
        <v>881</v>
      </c>
      <c r="C28" s="2" t="s">
        <v>63</v>
      </c>
      <c r="D28" s="1" t="s">
        <v>45</v>
      </c>
      <c r="E28" s="1" t="s">
        <v>20</v>
      </c>
      <c r="F28" s="1" t="s">
        <v>35</v>
      </c>
      <c r="G28" s="8">
        <v>1469</v>
      </c>
      <c r="H28" s="1">
        <v>697</v>
      </c>
      <c r="I28" s="10">
        <v>1715</v>
      </c>
      <c r="J28" s="1">
        <v>772</v>
      </c>
      <c r="K28" s="10">
        <v>561</v>
      </c>
      <c r="L28" s="1">
        <v>648</v>
      </c>
    </row>
    <row r="29" spans="1:12" ht="12.75">
      <c r="A29" s="1">
        <f>RANK(G29,$G$3:$G$147,0)</f>
        <v>27</v>
      </c>
      <c r="B29" s="1">
        <v>912</v>
      </c>
      <c r="C29" s="2" t="s">
        <v>64</v>
      </c>
      <c r="D29" s="1" t="s">
        <v>45</v>
      </c>
      <c r="E29" s="1" t="s">
        <v>12</v>
      </c>
      <c r="F29" s="1" t="s">
        <v>43</v>
      </c>
      <c r="G29" s="8">
        <v>1467</v>
      </c>
      <c r="H29" s="1">
        <v>720</v>
      </c>
      <c r="I29" s="10">
        <v>1117</v>
      </c>
      <c r="J29" s="1">
        <v>747</v>
      </c>
      <c r="K29" s="10">
        <v>1016</v>
      </c>
      <c r="L29" s="1">
        <v>642</v>
      </c>
    </row>
    <row r="30" spans="1:12" ht="12.75">
      <c r="A30" s="1">
        <f>RANK(G30,$G$3:$G$147,0)</f>
        <v>28</v>
      </c>
      <c r="B30" s="1">
        <v>934</v>
      </c>
      <c r="C30" s="2" t="s">
        <v>65</v>
      </c>
      <c r="D30" s="1" t="s">
        <v>18</v>
      </c>
      <c r="E30" s="1" t="s">
        <v>14</v>
      </c>
      <c r="F30" s="1" t="s">
        <v>43</v>
      </c>
      <c r="G30" s="8">
        <v>1465</v>
      </c>
      <c r="H30" s="1">
        <v>710</v>
      </c>
      <c r="I30" s="10">
        <v>1370</v>
      </c>
      <c r="J30" s="1">
        <v>755</v>
      </c>
      <c r="K30" s="10">
        <v>868</v>
      </c>
      <c r="L30" s="1">
        <v>638</v>
      </c>
    </row>
    <row r="31" spans="1:12" ht="12.75">
      <c r="A31" s="1">
        <f>RANK(G31,$G$3:$G$147,0)</f>
        <v>29</v>
      </c>
      <c r="B31" s="1">
        <v>958</v>
      </c>
      <c r="C31" s="2" t="s">
        <v>66</v>
      </c>
      <c r="D31" s="1" t="s">
        <v>11</v>
      </c>
      <c r="E31" s="1" t="s">
        <v>14</v>
      </c>
      <c r="F31" s="1" t="s">
        <v>38</v>
      </c>
      <c r="G31" s="8">
        <v>1462</v>
      </c>
      <c r="H31" s="1">
        <v>657</v>
      </c>
      <c r="I31" s="10">
        <v>2554</v>
      </c>
      <c r="J31" s="1">
        <v>805</v>
      </c>
      <c r="K31" s="10">
        <v>171</v>
      </c>
      <c r="L31" s="1">
        <v>633</v>
      </c>
    </row>
    <row r="32" spans="1:12" ht="12.75">
      <c r="A32" s="1">
        <f>RANK(G32,$G$3:$G$147,0)</f>
        <v>29</v>
      </c>
      <c r="B32" s="1">
        <v>958</v>
      </c>
      <c r="C32" s="2" t="s">
        <v>67</v>
      </c>
      <c r="D32" s="1" t="s">
        <v>50</v>
      </c>
      <c r="E32" s="1" t="s">
        <v>12</v>
      </c>
      <c r="F32" s="1" t="s">
        <v>32</v>
      </c>
      <c r="G32" s="8">
        <v>1462</v>
      </c>
      <c r="H32" s="1">
        <v>740</v>
      </c>
      <c r="I32" s="10">
        <v>708</v>
      </c>
      <c r="J32" s="1">
        <v>722</v>
      </c>
      <c r="K32" s="10">
        <v>1486</v>
      </c>
      <c r="L32" s="1">
        <v>633</v>
      </c>
    </row>
    <row r="33" spans="1:12" ht="12.75">
      <c r="A33" s="1">
        <f>RANK(G33,$G$3:$G$147,0)</f>
        <v>31</v>
      </c>
      <c r="B33" s="1">
        <v>973</v>
      </c>
      <c r="C33" s="2" t="s">
        <v>68</v>
      </c>
      <c r="D33" s="1" t="s">
        <v>18</v>
      </c>
      <c r="E33" s="1" t="s">
        <v>23</v>
      </c>
      <c r="F33" s="1" t="s">
        <v>69</v>
      </c>
      <c r="G33" s="8">
        <v>1461</v>
      </c>
      <c r="H33" s="1">
        <v>674</v>
      </c>
      <c r="I33" s="10">
        <v>2230</v>
      </c>
      <c r="J33" s="1">
        <v>787</v>
      </c>
      <c r="K33" s="10">
        <v>351</v>
      </c>
      <c r="L33" s="1">
        <v>630</v>
      </c>
    </row>
    <row r="34" spans="1:12" ht="12.75">
      <c r="A34" s="1">
        <f>RANK(G34,$G$3:$G$147,0)</f>
        <v>32</v>
      </c>
      <c r="B34" s="1">
        <v>1042</v>
      </c>
      <c r="C34" s="2" t="s">
        <v>70</v>
      </c>
      <c r="D34" s="1" t="s">
        <v>11</v>
      </c>
      <c r="E34" s="1" t="s">
        <v>12</v>
      </c>
      <c r="F34" s="1" t="s">
        <v>22</v>
      </c>
      <c r="G34" s="8">
        <v>1455</v>
      </c>
      <c r="H34" s="1">
        <v>704</v>
      </c>
      <c r="I34" s="10">
        <v>1534</v>
      </c>
      <c r="J34" s="1">
        <v>751</v>
      </c>
      <c r="K34" s="10">
        <v>940</v>
      </c>
      <c r="L34" s="1">
        <v>616</v>
      </c>
    </row>
    <row r="35" spans="1:12" ht="12.75">
      <c r="A35" s="1">
        <f>RANK(G35,$G$3:$G$147,0)</f>
        <v>32</v>
      </c>
      <c r="B35" s="1">
        <v>1042</v>
      </c>
      <c r="C35" s="2" t="s">
        <v>71</v>
      </c>
      <c r="D35" s="1" t="s">
        <v>45</v>
      </c>
      <c r="E35" s="1" t="s">
        <v>14</v>
      </c>
      <c r="F35" s="1" t="s">
        <v>43</v>
      </c>
      <c r="G35" s="8">
        <v>1455</v>
      </c>
      <c r="H35" s="1">
        <v>785</v>
      </c>
      <c r="I35" s="10">
        <v>142</v>
      </c>
      <c r="J35" s="1">
        <v>670</v>
      </c>
      <c r="K35" s="10">
        <v>2532</v>
      </c>
      <c r="L35" s="1">
        <v>616</v>
      </c>
    </row>
    <row r="36" spans="1:12" ht="12.75">
      <c r="A36" s="1">
        <f>RANK(G36,$G$3:$G$147,0)</f>
        <v>34</v>
      </c>
      <c r="B36" s="1">
        <v>1064</v>
      </c>
      <c r="C36" s="2" t="s">
        <v>72</v>
      </c>
      <c r="D36" s="1" t="s">
        <v>45</v>
      </c>
      <c r="E36" s="1" t="s">
        <v>20</v>
      </c>
      <c r="F36" s="1" t="s">
        <v>16</v>
      </c>
      <c r="G36" s="8">
        <v>1453</v>
      </c>
      <c r="H36" s="1">
        <v>752</v>
      </c>
      <c r="I36" s="10">
        <v>497</v>
      </c>
      <c r="J36" s="1">
        <v>701</v>
      </c>
      <c r="K36" s="10">
        <v>1932</v>
      </c>
      <c r="L36" s="1">
        <v>612</v>
      </c>
    </row>
    <row r="37" spans="1:12" ht="12.75">
      <c r="A37" s="1">
        <f>RANK(G37,$G$3:$G$147,0)</f>
        <v>35</v>
      </c>
      <c r="B37" s="1">
        <v>1098</v>
      </c>
      <c r="C37" s="2" t="s">
        <v>73</v>
      </c>
      <c r="D37" s="1" t="s">
        <v>31</v>
      </c>
      <c r="E37" s="1" t="s">
        <v>12</v>
      </c>
      <c r="F37" s="1" t="s">
        <v>56</v>
      </c>
      <c r="G37" s="8">
        <v>1451</v>
      </c>
      <c r="H37" s="1">
        <v>730</v>
      </c>
      <c r="I37" s="10">
        <v>906</v>
      </c>
      <c r="J37" s="1">
        <v>721</v>
      </c>
      <c r="K37" s="10">
        <v>1508</v>
      </c>
      <c r="L37" s="1">
        <v>605</v>
      </c>
    </row>
    <row r="38" spans="1:12" ht="12.75">
      <c r="A38" s="1">
        <f>RANK(G38,$G$3:$G$147,0)</f>
        <v>35</v>
      </c>
      <c r="B38" s="1">
        <v>1098</v>
      </c>
      <c r="C38" s="2" t="s">
        <v>74</v>
      </c>
      <c r="D38" s="1" t="s">
        <v>18</v>
      </c>
      <c r="E38" s="1" t="s">
        <v>12</v>
      </c>
      <c r="F38" s="1" t="s">
        <v>28</v>
      </c>
      <c r="G38" s="8">
        <v>1451</v>
      </c>
      <c r="H38" s="1">
        <v>705</v>
      </c>
      <c r="I38" s="10">
        <v>1496</v>
      </c>
      <c r="J38" s="1">
        <v>746</v>
      </c>
      <c r="K38" s="10">
        <v>1044</v>
      </c>
      <c r="L38" s="1">
        <v>605</v>
      </c>
    </row>
    <row r="39" spans="1:12" ht="12.75">
      <c r="A39" s="1">
        <f>RANK(G39,$G$3:$G$147,0)</f>
        <v>37</v>
      </c>
      <c r="B39" s="1">
        <v>1185</v>
      </c>
      <c r="C39" s="2" t="s">
        <v>75</v>
      </c>
      <c r="D39" s="1" t="s">
        <v>18</v>
      </c>
      <c r="E39" s="1" t="s">
        <v>12</v>
      </c>
      <c r="F39" s="1" t="s">
        <v>16</v>
      </c>
      <c r="G39" s="8">
        <v>1445</v>
      </c>
      <c r="H39" s="1">
        <v>686</v>
      </c>
      <c r="I39" s="10">
        <v>1976</v>
      </c>
      <c r="J39" s="1">
        <v>759</v>
      </c>
      <c r="K39" s="10">
        <v>787</v>
      </c>
      <c r="L39" s="1">
        <v>588</v>
      </c>
    </row>
    <row r="40" spans="1:12" ht="12.75">
      <c r="A40" s="1">
        <f>RANK(G40,$G$3:$G$147,0)</f>
        <v>37</v>
      </c>
      <c r="B40" s="1">
        <v>1185</v>
      </c>
      <c r="C40" s="2" t="s">
        <v>76</v>
      </c>
      <c r="D40" s="1" t="s">
        <v>18</v>
      </c>
      <c r="E40" s="1" t="s">
        <v>20</v>
      </c>
      <c r="F40" s="1" t="s">
        <v>38</v>
      </c>
      <c r="G40" s="8">
        <v>1445</v>
      </c>
      <c r="H40" s="1">
        <v>708</v>
      </c>
      <c r="I40" s="10">
        <v>1420</v>
      </c>
      <c r="J40" s="1">
        <v>737</v>
      </c>
      <c r="K40" s="10">
        <v>1188</v>
      </c>
      <c r="L40" s="1">
        <v>588</v>
      </c>
    </row>
    <row r="41" spans="1:12" ht="12.75">
      <c r="A41" s="1">
        <f>RANK(G41,$G$3:$G$147,0)</f>
        <v>39</v>
      </c>
      <c r="B41" s="1">
        <v>1215</v>
      </c>
      <c r="C41" s="2" t="s">
        <v>77</v>
      </c>
      <c r="D41" s="1" t="s">
        <v>18</v>
      </c>
      <c r="E41" s="1" t="s">
        <v>20</v>
      </c>
      <c r="F41" s="1" t="s">
        <v>35</v>
      </c>
      <c r="G41" s="8">
        <v>1443</v>
      </c>
      <c r="H41" s="1">
        <v>767</v>
      </c>
      <c r="I41" s="10">
        <v>312</v>
      </c>
      <c r="J41" s="1">
        <v>676</v>
      </c>
      <c r="K41" s="10">
        <v>2428</v>
      </c>
      <c r="L41" s="1">
        <v>582</v>
      </c>
    </row>
    <row r="42" spans="1:12" ht="12.75">
      <c r="A42" s="1">
        <f>RANK(G42,$G$3:$G$147,0)</f>
        <v>40</v>
      </c>
      <c r="B42" s="1">
        <v>1247</v>
      </c>
      <c r="C42" s="2" t="s">
        <v>78</v>
      </c>
      <c r="D42" s="1" t="s">
        <v>45</v>
      </c>
      <c r="E42" s="1" t="s">
        <v>12</v>
      </c>
      <c r="F42" s="1" t="s">
        <v>22</v>
      </c>
      <c r="G42" s="8">
        <v>1441</v>
      </c>
      <c r="H42" s="1">
        <v>680</v>
      </c>
      <c r="I42" s="10">
        <v>2112</v>
      </c>
      <c r="J42" s="1">
        <v>761</v>
      </c>
      <c r="K42" s="10">
        <v>745</v>
      </c>
      <c r="L42" s="1">
        <v>575</v>
      </c>
    </row>
    <row r="43" spans="1:12" ht="12.75">
      <c r="A43" s="1">
        <f>RANK(G43,$G$3:$G$147,0)</f>
        <v>41</v>
      </c>
      <c r="B43" s="1">
        <v>1269</v>
      </c>
      <c r="C43" s="2" t="s">
        <v>79</v>
      </c>
      <c r="D43" s="1" t="s">
        <v>18</v>
      </c>
      <c r="E43" s="1" t="s">
        <v>14</v>
      </c>
      <c r="F43" s="1" t="s">
        <v>43</v>
      </c>
      <c r="G43" s="8">
        <v>1440</v>
      </c>
      <c r="H43" s="1">
        <v>678</v>
      </c>
      <c r="I43" s="10">
        <v>2156</v>
      </c>
      <c r="J43" s="1">
        <v>762</v>
      </c>
      <c r="K43" s="10">
        <v>734</v>
      </c>
      <c r="L43" s="1">
        <v>571</v>
      </c>
    </row>
    <row r="44" spans="1:12" ht="12.75">
      <c r="A44" s="1">
        <f>RANK(G44,$G$3:$G$147,0)</f>
        <v>41</v>
      </c>
      <c r="B44" s="1">
        <v>1269</v>
      </c>
      <c r="C44" s="2" t="s">
        <v>80</v>
      </c>
      <c r="D44" s="1" t="s">
        <v>31</v>
      </c>
      <c r="E44" s="1" t="s">
        <v>26</v>
      </c>
      <c r="F44" s="1" t="s">
        <v>81</v>
      </c>
      <c r="G44" s="8">
        <v>1440</v>
      </c>
      <c r="H44" s="1">
        <v>648</v>
      </c>
      <c r="I44" s="10">
        <v>2705</v>
      </c>
      <c r="J44" s="1">
        <v>792</v>
      </c>
      <c r="K44" s="10">
        <v>293</v>
      </c>
      <c r="L44" s="1">
        <v>571</v>
      </c>
    </row>
    <row r="45" spans="1:12" ht="12.75">
      <c r="A45" s="1">
        <f>RANK(G45,$G$3:$G$147,0)</f>
        <v>43</v>
      </c>
      <c r="B45" s="1">
        <v>1285</v>
      </c>
      <c r="C45" s="2" t="s">
        <v>82</v>
      </c>
      <c r="D45" s="1" t="s">
        <v>18</v>
      </c>
      <c r="E45" s="1" t="s">
        <v>23</v>
      </c>
      <c r="F45" s="1" t="s">
        <v>59</v>
      </c>
      <c r="G45" s="8">
        <v>1439</v>
      </c>
      <c r="H45" s="1">
        <v>739</v>
      </c>
      <c r="I45" s="10">
        <v>725</v>
      </c>
      <c r="J45" s="1">
        <v>700</v>
      </c>
      <c r="K45" s="10">
        <v>1956</v>
      </c>
      <c r="L45" s="1">
        <v>568</v>
      </c>
    </row>
    <row r="46" spans="1:12" ht="12.75">
      <c r="A46" s="1">
        <f>RANK(G46,$G$3:$G$147,0)</f>
        <v>43</v>
      </c>
      <c r="B46" s="1">
        <v>1285</v>
      </c>
      <c r="C46" s="2" t="s">
        <v>83</v>
      </c>
      <c r="D46" s="1" t="s">
        <v>11</v>
      </c>
      <c r="E46" s="1" t="s">
        <v>26</v>
      </c>
      <c r="F46" s="1" t="s">
        <v>38</v>
      </c>
      <c r="G46" s="8">
        <v>1439</v>
      </c>
      <c r="H46" s="1">
        <v>735</v>
      </c>
      <c r="I46" s="10">
        <v>808</v>
      </c>
      <c r="J46" s="1">
        <v>704</v>
      </c>
      <c r="K46" s="10">
        <v>1860</v>
      </c>
      <c r="L46" s="1">
        <v>568</v>
      </c>
    </row>
    <row r="47" spans="1:12" ht="12.75">
      <c r="A47" s="1">
        <f>RANK(G47,$G$3:$G$147,0)</f>
        <v>45</v>
      </c>
      <c r="B47" s="1">
        <v>1308</v>
      </c>
      <c r="C47" s="2" t="s">
        <v>84</v>
      </c>
      <c r="D47" s="1" t="s">
        <v>45</v>
      </c>
      <c r="E47" s="1" t="s">
        <v>12</v>
      </c>
      <c r="F47" s="1" t="s">
        <v>40</v>
      </c>
      <c r="G47" s="8">
        <v>1437</v>
      </c>
      <c r="H47" s="1">
        <v>743</v>
      </c>
      <c r="I47" s="10">
        <v>655</v>
      </c>
      <c r="J47" s="1">
        <v>694</v>
      </c>
      <c r="K47" s="10">
        <v>2077</v>
      </c>
      <c r="L47" s="1">
        <v>563</v>
      </c>
    </row>
    <row r="48" spans="1:12" ht="12.75">
      <c r="A48" s="1">
        <f>RANK(G48,$G$3:$G$147,0)</f>
        <v>46</v>
      </c>
      <c r="B48" s="1">
        <v>1351</v>
      </c>
      <c r="C48" s="2" t="s">
        <v>85</v>
      </c>
      <c r="D48" s="1" t="s">
        <v>45</v>
      </c>
      <c r="E48" s="1" t="s">
        <v>12</v>
      </c>
      <c r="F48" s="1" t="s">
        <v>22</v>
      </c>
      <c r="G48" s="8">
        <v>1434</v>
      </c>
      <c r="H48" s="1">
        <v>698</v>
      </c>
      <c r="I48" s="10">
        <v>1681</v>
      </c>
      <c r="J48" s="1">
        <v>736</v>
      </c>
      <c r="K48" s="10">
        <v>1203</v>
      </c>
      <c r="L48" s="1">
        <v>554</v>
      </c>
    </row>
    <row r="49" spans="1:12" ht="12.75">
      <c r="A49" s="1">
        <f>RANK(G49,$G$3:$G$147,0)</f>
        <v>47</v>
      </c>
      <c r="B49" s="1">
        <v>1466</v>
      </c>
      <c r="C49" s="2" t="s">
        <v>86</v>
      </c>
      <c r="D49" s="1" t="s">
        <v>45</v>
      </c>
      <c r="E49" s="1" t="s">
        <v>14</v>
      </c>
      <c r="F49" s="1" t="s">
        <v>43</v>
      </c>
      <c r="G49" s="8">
        <v>1425</v>
      </c>
      <c r="H49" s="1">
        <v>709</v>
      </c>
      <c r="I49" s="10">
        <v>1395</v>
      </c>
      <c r="J49" s="1">
        <v>716</v>
      </c>
      <c r="K49" s="10">
        <v>1619</v>
      </c>
      <c r="L49" s="1">
        <v>531</v>
      </c>
    </row>
    <row r="50" spans="1:12" ht="12.75">
      <c r="A50" s="1">
        <f>RANK(G50,$G$3:$G$147,0)</f>
        <v>48</v>
      </c>
      <c r="B50" s="1">
        <v>1487</v>
      </c>
      <c r="C50" s="2" t="s">
        <v>87</v>
      </c>
      <c r="D50" s="1" t="s">
        <v>18</v>
      </c>
      <c r="E50" s="1" t="s">
        <v>23</v>
      </c>
      <c r="F50" s="1" t="s">
        <v>59</v>
      </c>
      <c r="G50" s="8">
        <v>1424</v>
      </c>
      <c r="H50" s="1">
        <v>726</v>
      </c>
      <c r="I50" s="10">
        <v>985</v>
      </c>
      <c r="J50" s="1">
        <v>698</v>
      </c>
      <c r="K50" s="10">
        <v>1994</v>
      </c>
      <c r="L50" s="1">
        <v>527</v>
      </c>
    </row>
    <row r="51" spans="1:12" ht="12.75">
      <c r="A51" s="1">
        <f>RANK(G51,$G$3:$G$147,0)</f>
        <v>49</v>
      </c>
      <c r="B51" s="1">
        <v>1500</v>
      </c>
      <c r="C51" s="2" t="s">
        <v>88</v>
      </c>
      <c r="D51" s="1" t="s">
        <v>45</v>
      </c>
      <c r="E51" s="1" t="s">
        <v>14</v>
      </c>
      <c r="F51" s="1" t="s">
        <v>22</v>
      </c>
      <c r="G51" s="8">
        <v>1423</v>
      </c>
      <c r="H51" s="1">
        <v>720</v>
      </c>
      <c r="I51" s="10">
        <v>1117</v>
      </c>
      <c r="J51" s="1">
        <v>703</v>
      </c>
      <c r="K51" s="10">
        <v>1884</v>
      </c>
      <c r="L51" s="1">
        <v>525</v>
      </c>
    </row>
    <row r="52" spans="1:12" ht="12.75">
      <c r="A52" s="1">
        <f>RANK(G52,$G$3:$G$147,0)</f>
        <v>50</v>
      </c>
      <c r="B52" s="1">
        <v>1527</v>
      </c>
      <c r="C52" s="2" t="s">
        <v>89</v>
      </c>
      <c r="D52" s="1" t="s">
        <v>11</v>
      </c>
      <c r="E52" s="1" t="s">
        <v>20</v>
      </c>
      <c r="F52" s="1" t="s">
        <v>90</v>
      </c>
      <c r="G52" s="8">
        <v>1420</v>
      </c>
      <c r="H52" s="1">
        <v>694</v>
      </c>
      <c r="I52" s="10">
        <v>1785</v>
      </c>
      <c r="J52" s="1">
        <v>726</v>
      </c>
      <c r="K52" s="10">
        <v>1400</v>
      </c>
      <c r="L52" s="1">
        <v>519</v>
      </c>
    </row>
    <row r="53" spans="1:12" ht="12.75">
      <c r="A53" s="1">
        <f>RANK(G53,$G$3:$G$147,0)</f>
        <v>51</v>
      </c>
      <c r="B53" s="1">
        <v>1567</v>
      </c>
      <c r="C53" s="2" t="s">
        <v>91</v>
      </c>
      <c r="D53" s="1" t="s">
        <v>45</v>
      </c>
      <c r="E53" s="1" t="s">
        <v>20</v>
      </c>
      <c r="F53" s="1" t="s">
        <v>25</v>
      </c>
      <c r="G53" s="8">
        <v>1417</v>
      </c>
      <c r="H53" s="1">
        <v>684</v>
      </c>
      <c r="I53" s="10">
        <v>2016</v>
      </c>
      <c r="J53" s="1">
        <v>733</v>
      </c>
      <c r="K53" s="10">
        <v>1262</v>
      </c>
      <c r="L53" s="1">
        <v>511</v>
      </c>
    </row>
    <row r="54" spans="1:12" ht="12.75">
      <c r="A54" s="1">
        <f>RANK(G54,$G$3:$G$147,0)</f>
        <v>52</v>
      </c>
      <c r="B54" s="1">
        <v>1576</v>
      </c>
      <c r="C54" s="2" t="s">
        <v>92</v>
      </c>
      <c r="D54" s="1" t="s">
        <v>45</v>
      </c>
      <c r="E54" s="1" t="s">
        <v>12</v>
      </c>
      <c r="F54" s="1" t="s">
        <v>28</v>
      </c>
      <c r="G54" s="8">
        <v>1416</v>
      </c>
      <c r="H54" s="1">
        <v>664</v>
      </c>
      <c r="I54" s="10">
        <v>2421</v>
      </c>
      <c r="J54" s="1">
        <v>752</v>
      </c>
      <c r="K54" s="10">
        <v>919</v>
      </c>
      <c r="L54" s="1">
        <v>509</v>
      </c>
    </row>
    <row r="55" spans="1:12" ht="12.75">
      <c r="A55" s="1">
        <f>RANK(G55,$G$3:$G$147,0)</f>
        <v>53</v>
      </c>
      <c r="B55" s="1">
        <v>1609</v>
      </c>
      <c r="C55" s="2" t="s">
        <v>93</v>
      </c>
      <c r="D55" s="1" t="s">
        <v>18</v>
      </c>
      <c r="E55" s="1" t="s">
        <v>20</v>
      </c>
      <c r="F55" s="1" t="s">
        <v>90</v>
      </c>
      <c r="G55" s="8">
        <v>1413</v>
      </c>
      <c r="H55" s="1">
        <v>685</v>
      </c>
      <c r="I55" s="10">
        <v>2003</v>
      </c>
      <c r="J55" s="1">
        <v>728</v>
      </c>
      <c r="K55" s="10">
        <v>1371</v>
      </c>
      <c r="L55" s="1">
        <v>503</v>
      </c>
    </row>
    <row r="56" spans="1:12" ht="12.75">
      <c r="A56" s="1">
        <f>RANK(G56,$G$3:$G$147,0)</f>
        <v>54</v>
      </c>
      <c r="B56" s="1">
        <v>1654</v>
      </c>
      <c r="C56" s="2" t="s">
        <v>94</v>
      </c>
      <c r="D56" s="1" t="s">
        <v>18</v>
      </c>
      <c r="E56" s="1" t="s">
        <v>12</v>
      </c>
      <c r="F56" s="1" t="s">
        <v>38</v>
      </c>
      <c r="G56" s="8">
        <v>1409</v>
      </c>
      <c r="H56" s="1">
        <v>718</v>
      </c>
      <c r="I56" s="10">
        <v>1160</v>
      </c>
      <c r="J56" s="1">
        <v>691</v>
      </c>
      <c r="K56" s="10">
        <v>2151</v>
      </c>
      <c r="L56" s="1">
        <v>494</v>
      </c>
    </row>
    <row r="57" spans="1:12" ht="12.75">
      <c r="A57" s="1">
        <f>RANK(G57,$G$3:$G$147,0)</f>
        <v>54</v>
      </c>
      <c r="B57" s="1">
        <v>1654</v>
      </c>
      <c r="C57" s="2" t="s">
        <v>95</v>
      </c>
      <c r="D57" s="1" t="s">
        <v>18</v>
      </c>
      <c r="E57" s="1" t="s">
        <v>26</v>
      </c>
      <c r="F57" s="1" t="s">
        <v>16</v>
      </c>
      <c r="G57" s="8">
        <v>1409</v>
      </c>
      <c r="H57" s="1">
        <v>701</v>
      </c>
      <c r="I57" s="10">
        <v>1606</v>
      </c>
      <c r="J57" s="1">
        <v>708</v>
      </c>
      <c r="K57" s="10">
        <v>1784</v>
      </c>
      <c r="L57" s="1">
        <v>494</v>
      </c>
    </row>
    <row r="58" spans="1:12" ht="12.75">
      <c r="A58" s="1">
        <f>RANK(G58,$G$3:$G$147,0)</f>
        <v>56</v>
      </c>
      <c r="B58" s="1">
        <v>1725</v>
      </c>
      <c r="C58" s="2" t="s">
        <v>96</v>
      </c>
      <c r="D58" s="1" t="s">
        <v>11</v>
      </c>
      <c r="E58" s="1" t="s">
        <v>26</v>
      </c>
      <c r="F58" s="1" t="s">
        <v>48</v>
      </c>
      <c r="G58" s="8">
        <v>1404</v>
      </c>
      <c r="H58" s="1">
        <v>703</v>
      </c>
      <c r="I58" s="10">
        <v>1556</v>
      </c>
      <c r="J58" s="1">
        <v>701</v>
      </c>
      <c r="K58" s="10">
        <v>1932</v>
      </c>
      <c r="L58" s="1">
        <v>480</v>
      </c>
    </row>
    <row r="59" spans="1:12" ht="12.75">
      <c r="A59" s="1">
        <f>RANK(G59,$G$3:$G$147,0)</f>
        <v>57</v>
      </c>
      <c r="B59" s="1">
        <v>1769</v>
      </c>
      <c r="C59" s="2" t="s">
        <v>97</v>
      </c>
      <c r="D59" s="1" t="s">
        <v>45</v>
      </c>
      <c r="E59" s="1" t="s">
        <v>14</v>
      </c>
      <c r="F59" s="1" t="s">
        <v>40</v>
      </c>
      <c r="G59" s="8">
        <v>1401</v>
      </c>
      <c r="H59" s="1">
        <v>643</v>
      </c>
      <c r="I59" s="10">
        <v>2785</v>
      </c>
      <c r="J59" s="1">
        <v>758</v>
      </c>
      <c r="K59" s="10">
        <v>806</v>
      </c>
      <c r="L59" s="1">
        <v>471</v>
      </c>
    </row>
    <row r="60" spans="1:12" ht="12.75">
      <c r="A60" s="1">
        <f>RANK(G60,$G$3:$G$147,0)</f>
        <v>57</v>
      </c>
      <c r="B60" s="1">
        <v>1769</v>
      </c>
      <c r="C60" s="2" t="s">
        <v>98</v>
      </c>
      <c r="D60" s="1" t="s">
        <v>45</v>
      </c>
      <c r="E60" s="1" t="s">
        <v>20</v>
      </c>
      <c r="F60" s="1" t="s">
        <v>99</v>
      </c>
      <c r="G60" s="8">
        <v>1401</v>
      </c>
      <c r="H60" s="1">
        <v>714</v>
      </c>
      <c r="I60" s="10">
        <v>1260</v>
      </c>
      <c r="J60" s="1">
        <v>687</v>
      </c>
      <c r="K60" s="10">
        <v>2225</v>
      </c>
      <c r="L60" s="1">
        <v>471</v>
      </c>
    </row>
    <row r="61" spans="1:12" ht="12.75">
      <c r="A61" s="1">
        <f>RANK(G61,$G$3:$G$147,0)</f>
        <v>59</v>
      </c>
      <c r="B61" s="1">
        <v>1778</v>
      </c>
      <c r="C61" s="2" t="s">
        <v>100</v>
      </c>
      <c r="D61" s="1" t="s">
        <v>11</v>
      </c>
      <c r="E61" s="1" t="s">
        <v>33</v>
      </c>
      <c r="F61" s="1" t="s">
        <v>90</v>
      </c>
      <c r="G61" s="8">
        <v>1400</v>
      </c>
      <c r="H61" s="1">
        <v>689</v>
      </c>
      <c r="I61" s="10">
        <v>1893</v>
      </c>
      <c r="J61" s="1">
        <v>711</v>
      </c>
      <c r="K61" s="10">
        <v>1722</v>
      </c>
      <c r="L61" s="1">
        <v>469</v>
      </c>
    </row>
    <row r="62" spans="1:12" ht="12.75">
      <c r="A62" s="1">
        <f>RANK(G62,$G$3:$G$147,0)</f>
        <v>60</v>
      </c>
      <c r="B62" s="1">
        <v>1815</v>
      </c>
      <c r="C62" s="2" t="s">
        <v>101</v>
      </c>
      <c r="D62" s="1" t="s">
        <v>18</v>
      </c>
      <c r="E62" s="1" t="s">
        <v>20</v>
      </c>
      <c r="F62" s="1" t="s">
        <v>22</v>
      </c>
      <c r="G62" s="8">
        <v>1397</v>
      </c>
      <c r="H62" s="1">
        <v>681</v>
      </c>
      <c r="I62" s="10">
        <v>2091</v>
      </c>
      <c r="J62" s="1">
        <v>716</v>
      </c>
      <c r="K62" s="10">
        <v>1619</v>
      </c>
      <c r="L62" s="1">
        <v>462</v>
      </c>
    </row>
    <row r="63" spans="1:12" ht="12.75">
      <c r="A63" s="1">
        <f>RANK(G63,$G$3:$G$147,0)</f>
        <v>61</v>
      </c>
      <c r="B63" s="1">
        <v>1828</v>
      </c>
      <c r="C63" s="2" t="s">
        <v>102</v>
      </c>
      <c r="D63" s="1" t="s">
        <v>45</v>
      </c>
      <c r="E63" s="1" t="s">
        <v>14</v>
      </c>
      <c r="F63" s="1" t="s">
        <v>48</v>
      </c>
      <c r="G63" s="8">
        <v>1396</v>
      </c>
      <c r="H63" s="1">
        <v>711</v>
      </c>
      <c r="I63" s="10">
        <v>1342</v>
      </c>
      <c r="J63" s="1">
        <v>685</v>
      </c>
      <c r="K63" s="10">
        <v>2270</v>
      </c>
      <c r="L63" s="1">
        <v>459</v>
      </c>
    </row>
    <row r="64" spans="1:12" ht="12.75">
      <c r="A64" s="1">
        <f>RANK(G64,$G$3:$G$147,0)</f>
        <v>62</v>
      </c>
      <c r="B64" s="1">
        <v>1840</v>
      </c>
      <c r="C64" s="2" t="s">
        <v>103</v>
      </c>
      <c r="D64" s="1" t="s">
        <v>45</v>
      </c>
      <c r="E64" s="1" t="s">
        <v>14</v>
      </c>
      <c r="F64" s="1" t="s">
        <v>40</v>
      </c>
      <c r="G64" s="8">
        <v>1395</v>
      </c>
      <c r="H64" s="1">
        <v>677</v>
      </c>
      <c r="I64" s="10">
        <v>2179</v>
      </c>
      <c r="J64" s="1">
        <v>718</v>
      </c>
      <c r="K64" s="10">
        <v>1566</v>
      </c>
      <c r="L64" s="1">
        <v>457</v>
      </c>
    </row>
    <row r="65" spans="1:12" ht="12.75">
      <c r="A65" s="1">
        <f>RANK(G65,$G$3:$G$147,0)</f>
        <v>63</v>
      </c>
      <c r="B65" s="1">
        <v>1920</v>
      </c>
      <c r="C65" s="2" t="s">
        <v>104</v>
      </c>
      <c r="D65" s="1" t="s">
        <v>45</v>
      </c>
      <c r="E65" s="1" t="s">
        <v>20</v>
      </c>
      <c r="F65" s="1" t="s">
        <v>28</v>
      </c>
      <c r="G65" s="8">
        <v>1389</v>
      </c>
      <c r="H65" s="1">
        <v>686</v>
      </c>
      <c r="I65" s="10">
        <v>1976</v>
      </c>
      <c r="J65" s="1">
        <v>703</v>
      </c>
      <c r="K65" s="10">
        <v>1884</v>
      </c>
      <c r="L65" s="1">
        <v>441</v>
      </c>
    </row>
    <row r="66" spans="1:12" ht="12.75">
      <c r="A66" s="1">
        <f>RANK(G66,$G$3:$G$147,0)</f>
        <v>64</v>
      </c>
      <c r="B66" s="1">
        <v>1990</v>
      </c>
      <c r="C66" s="2" t="s">
        <v>105</v>
      </c>
      <c r="D66" s="1" t="s">
        <v>18</v>
      </c>
      <c r="E66" s="1" t="s">
        <v>12</v>
      </c>
      <c r="F66" s="1" t="s">
        <v>35</v>
      </c>
      <c r="G66" s="8">
        <v>1384</v>
      </c>
      <c r="H66" s="1">
        <v>766</v>
      </c>
      <c r="I66" s="10">
        <v>324</v>
      </c>
      <c r="J66" s="1">
        <v>618</v>
      </c>
      <c r="K66" s="10">
        <v>3304</v>
      </c>
      <c r="L66" s="1">
        <v>427</v>
      </c>
    </row>
    <row r="67" spans="1:12" ht="12.75">
      <c r="A67" s="1">
        <f>RANK(G67,$G$3:$G$147,0)</f>
        <v>65</v>
      </c>
      <c r="B67" s="1">
        <v>2012</v>
      </c>
      <c r="C67" s="2" t="s">
        <v>106</v>
      </c>
      <c r="D67" s="1" t="s">
        <v>11</v>
      </c>
      <c r="E67" s="1" t="s">
        <v>20</v>
      </c>
      <c r="F67" s="1" t="s">
        <v>13</v>
      </c>
      <c r="G67" s="8">
        <v>1382</v>
      </c>
      <c r="H67" s="1">
        <v>703</v>
      </c>
      <c r="I67" s="10">
        <v>1556</v>
      </c>
      <c r="J67" s="1">
        <v>679</v>
      </c>
      <c r="K67" s="10">
        <v>2378</v>
      </c>
      <c r="L67" s="1">
        <v>422</v>
      </c>
    </row>
    <row r="68" spans="1:12" ht="12.75">
      <c r="A68" s="1">
        <f>RANK(G68,$G$3:$G$147,0)</f>
        <v>66</v>
      </c>
      <c r="B68" s="1">
        <v>2043</v>
      </c>
      <c r="C68" s="2" t="s">
        <v>107</v>
      </c>
      <c r="D68" s="1" t="s">
        <v>45</v>
      </c>
      <c r="E68" s="1" t="s">
        <v>12</v>
      </c>
      <c r="F68" s="1" t="s">
        <v>38</v>
      </c>
      <c r="G68" s="8">
        <v>1380</v>
      </c>
      <c r="H68" s="1">
        <v>707</v>
      </c>
      <c r="I68" s="10">
        <v>1448</v>
      </c>
      <c r="J68" s="1">
        <v>673</v>
      </c>
      <c r="K68" s="10">
        <v>2471</v>
      </c>
      <c r="L68" s="1">
        <v>416</v>
      </c>
    </row>
    <row r="69" spans="1:12" ht="12.75">
      <c r="A69" s="1">
        <f>RANK(G69,$G$3:$G$147,0)</f>
        <v>67</v>
      </c>
      <c r="B69" s="1">
        <v>2072</v>
      </c>
      <c r="C69" s="2" t="s">
        <v>108</v>
      </c>
      <c r="D69" s="1" t="s">
        <v>45</v>
      </c>
      <c r="E69" s="1" t="s">
        <v>20</v>
      </c>
      <c r="F69" s="1" t="s">
        <v>25</v>
      </c>
      <c r="G69" s="8">
        <v>1378</v>
      </c>
      <c r="H69" s="1">
        <v>742</v>
      </c>
      <c r="I69" s="10">
        <v>671</v>
      </c>
      <c r="J69" s="1">
        <v>636</v>
      </c>
      <c r="K69" s="10">
        <v>3067</v>
      </c>
      <c r="L69" s="1">
        <v>410</v>
      </c>
    </row>
    <row r="70" spans="1:12" ht="12.75">
      <c r="A70" s="1">
        <f>RANK(G70,$G$3:$G$147,0)</f>
        <v>67</v>
      </c>
      <c r="B70" s="1">
        <v>2072</v>
      </c>
      <c r="C70" s="2" t="s">
        <v>109</v>
      </c>
      <c r="D70" s="1" t="s">
        <v>45</v>
      </c>
      <c r="E70" s="1" t="s">
        <v>12</v>
      </c>
      <c r="F70" s="1" t="s">
        <v>28</v>
      </c>
      <c r="G70" s="8">
        <v>1378</v>
      </c>
      <c r="H70" s="1">
        <v>727</v>
      </c>
      <c r="I70" s="10">
        <v>964</v>
      </c>
      <c r="J70" s="1">
        <v>651</v>
      </c>
      <c r="K70" s="10">
        <v>2847</v>
      </c>
      <c r="L70" s="1">
        <v>410</v>
      </c>
    </row>
    <row r="71" spans="1:12" ht="12.75">
      <c r="A71" s="1">
        <f>RANK(G71,$G$3:$G$147,0)</f>
        <v>69</v>
      </c>
      <c r="B71" s="1">
        <v>2106</v>
      </c>
      <c r="C71" s="2" t="s">
        <v>110</v>
      </c>
      <c r="D71" s="1" t="s">
        <v>11</v>
      </c>
      <c r="E71" s="1" t="s">
        <v>23</v>
      </c>
      <c r="F71" s="1" t="s">
        <v>22</v>
      </c>
      <c r="G71" s="8">
        <v>1375</v>
      </c>
      <c r="H71" s="1">
        <v>712</v>
      </c>
      <c r="I71" s="10">
        <v>1311</v>
      </c>
      <c r="J71" s="1">
        <v>663</v>
      </c>
      <c r="K71" s="10">
        <v>2658</v>
      </c>
      <c r="L71" s="1">
        <v>403</v>
      </c>
    </row>
    <row r="72" spans="1:12" ht="12.75">
      <c r="A72" s="1">
        <f>RANK(G72,$G$3:$G$147,0)</f>
        <v>70</v>
      </c>
      <c r="B72" s="1">
        <v>2189</v>
      </c>
      <c r="C72" s="2" t="s">
        <v>111</v>
      </c>
      <c r="D72" s="1" t="s">
        <v>112</v>
      </c>
      <c r="E72" s="1" t="s">
        <v>23</v>
      </c>
      <c r="F72" s="1" t="s">
        <v>113</v>
      </c>
      <c r="G72" s="8">
        <v>1367</v>
      </c>
      <c r="H72" s="1">
        <v>756</v>
      </c>
      <c r="I72" s="10">
        <v>434</v>
      </c>
      <c r="J72" s="1">
        <v>611</v>
      </c>
      <c r="K72" s="10">
        <v>3390</v>
      </c>
      <c r="L72" s="1">
        <v>387</v>
      </c>
    </row>
    <row r="73" spans="1:12" ht="12.75">
      <c r="A73" s="1">
        <f>RANK(G73,$G$3:$G$147,0)</f>
        <v>70</v>
      </c>
      <c r="B73" s="1">
        <v>2189</v>
      </c>
      <c r="C73" s="2" t="s">
        <v>114</v>
      </c>
      <c r="D73" s="1" t="s">
        <v>45</v>
      </c>
      <c r="E73" s="1" t="s">
        <v>26</v>
      </c>
      <c r="F73" s="1" t="s">
        <v>43</v>
      </c>
      <c r="G73" s="8">
        <v>1367</v>
      </c>
      <c r="H73" s="1">
        <v>764</v>
      </c>
      <c r="I73" s="10">
        <v>349</v>
      </c>
      <c r="J73" s="1">
        <v>603</v>
      </c>
      <c r="K73" s="10">
        <v>3464</v>
      </c>
      <c r="L73" s="1">
        <v>387</v>
      </c>
    </row>
    <row r="74" spans="1:12" ht="12.75">
      <c r="A74" s="1">
        <f>RANK(G74,$G$3:$G$147,0)</f>
        <v>72</v>
      </c>
      <c r="B74" s="1">
        <v>2222</v>
      </c>
      <c r="C74" s="2" t="s">
        <v>115</v>
      </c>
      <c r="D74" s="1" t="s">
        <v>18</v>
      </c>
      <c r="E74" s="1" t="s">
        <v>29</v>
      </c>
      <c r="F74" s="1" t="s">
        <v>16</v>
      </c>
      <c r="G74" s="8">
        <v>1364</v>
      </c>
      <c r="H74" s="1">
        <v>623</v>
      </c>
      <c r="I74" s="10">
        <v>3069</v>
      </c>
      <c r="J74" s="1">
        <v>741</v>
      </c>
      <c r="K74" s="10">
        <v>1115</v>
      </c>
      <c r="L74" s="1">
        <v>380</v>
      </c>
    </row>
    <row r="75" spans="1:12" ht="12.75">
      <c r="A75" s="1">
        <f>RANK(G75,$G$3:$G$147,0)</f>
        <v>73</v>
      </c>
      <c r="B75" s="1">
        <v>2258</v>
      </c>
      <c r="C75" s="2" t="s">
        <v>116</v>
      </c>
      <c r="D75" s="1" t="s">
        <v>45</v>
      </c>
      <c r="E75" s="1" t="s">
        <v>20</v>
      </c>
      <c r="F75" s="1" t="s">
        <v>38</v>
      </c>
      <c r="G75" s="8">
        <v>1361</v>
      </c>
      <c r="H75" s="1">
        <v>705</v>
      </c>
      <c r="I75" s="10">
        <v>1496</v>
      </c>
      <c r="J75" s="1">
        <v>656</v>
      </c>
      <c r="K75" s="10">
        <v>2773</v>
      </c>
      <c r="L75" s="1">
        <v>373</v>
      </c>
    </row>
    <row r="76" spans="1:12" ht="12.75">
      <c r="A76" s="1">
        <f>RANK(G76,$G$3:$G$147,0)</f>
        <v>74</v>
      </c>
      <c r="B76" s="1">
        <v>2282</v>
      </c>
      <c r="C76" s="2" t="s">
        <v>117</v>
      </c>
      <c r="D76" s="1" t="s">
        <v>18</v>
      </c>
      <c r="E76" s="1" t="s">
        <v>20</v>
      </c>
      <c r="F76" s="1" t="s">
        <v>40</v>
      </c>
      <c r="G76" s="8">
        <v>1359</v>
      </c>
      <c r="H76" s="1">
        <v>686</v>
      </c>
      <c r="I76" s="10">
        <v>1976</v>
      </c>
      <c r="J76" s="1">
        <v>673</v>
      </c>
      <c r="K76" s="10">
        <v>2471</v>
      </c>
      <c r="L76" s="1">
        <v>368</v>
      </c>
    </row>
    <row r="77" spans="1:12" ht="12.75">
      <c r="A77" s="1">
        <f>RANK(G77,$G$3:$G$147,0)</f>
        <v>75</v>
      </c>
      <c r="B77" s="1">
        <v>2291</v>
      </c>
      <c r="C77" s="2" t="s">
        <v>118</v>
      </c>
      <c r="D77" s="1" t="s">
        <v>18</v>
      </c>
      <c r="E77" s="1" t="s">
        <v>23</v>
      </c>
      <c r="F77" s="1" t="s">
        <v>99</v>
      </c>
      <c r="G77" s="8">
        <v>1358</v>
      </c>
      <c r="H77" s="1">
        <v>612</v>
      </c>
      <c r="I77" s="10">
        <v>3218</v>
      </c>
      <c r="J77" s="1">
        <v>746</v>
      </c>
      <c r="K77" s="10">
        <v>1044</v>
      </c>
      <c r="L77" s="1">
        <v>366</v>
      </c>
    </row>
    <row r="78" spans="1:12" ht="12.75">
      <c r="A78" s="1">
        <f>RANK(G78,$G$3:$G$147,0)</f>
        <v>76</v>
      </c>
      <c r="B78" s="1">
        <v>2313</v>
      </c>
      <c r="C78" s="2" t="s">
        <v>119</v>
      </c>
      <c r="D78" s="1" t="s">
        <v>18</v>
      </c>
      <c r="E78" s="1" t="s">
        <v>20</v>
      </c>
      <c r="F78" s="1" t="s">
        <v>13</v>
      </c>
      <c r="G78" s="8">
        <v>1356</v>
      </c>
      <c r="H78" s="1">
        <v>702</v>
      </c>
      <c r="I78" s="10">
        <v>1585</v>
      </c>
      <c r="J78" s="1">
        <v>654</v>
      </c>
      <c r="K78" s="10">
        <v>2802</v>
      </c>
      <c r="L78" s="1">
        <v>362</v>
      </c>
    </row>
    <row r="79" spans="1:12" ht="12.75">
      <c r="A79" s="1">
        <f>RANK(G79,$G$3:$G$147,0)</f>
        <v>77</v>
      </c>
      <c r="B79" s="1">
        <v>2387</v>
      </c>
      <c r="C79" s="2" t="s">
        <v>120</v>
      </c>
      <c r="D79" s="1" t="s">
        <v>11</v>
      </c>
      <c r="E79" s="1" t="s">
        <v>23</v>
      </c>
      <c r="F79" s="1" t="s">
        <v>48</v>
      </c>
      <c r="G79" s="8">
        <v>1350</v>
      </c>
      <c r="H79" s="1">
        <v>654</v>
      </c>
      <c r="I79" s="10">
        <v>2609</v>
      </c>
      <c r="J79" s="1">
        <v>696</v>
      </c>
      <c r="K79" s="10">
        <v>2039</v>
      </c>
      <c r="L79" s="1">
        <v>347</v>
      </c>
    </row>
    <row r="80" spans="1:12" ht="12.75">
      <c r="A80" s="1">
        <f>RANK(G80,$G$3:$G$147,0)</f>
        <v>78</v>
      </c>
      <c r="B80" s="1">
        <v>2408</v>
      </c>
      <c r="C80" s="2" t="s">
        <v>121</v>
      </c>
      <c r="D80" s="1" t="s">
        <v>18</v>
      </c>
      <c r="E80" s="1" t="s">
        <v>20</v>
      </c>
      <c r="F80" s="1" t="s">
        <v>69</v>
      </c>
      <c r="G80" s="8">
        <v>1348</v>
      </c>
      <c r="H80" s="1">
        <v>699</v>
      </c>
      <c r="I80" s="10">
        <v>1662</v>
      </c>
      <c r="J80" s="1">
        <v>649</v>
      </c>
      <c r="K80" s="10">
        <v>2874</v>
      </c>
      <c r="L80" s="1">
        <v>343</v>
      </c>
    </row>
    <row r="81" spans="1:12" ht="12.75">
      <c r="A81" s="1">
        <f>RANK(G81,$G$3:$G$147,0)</f>
        <v>79</v>
      </c>
      <c r="B81" s="1">
        <v>2444</v>
      </c>
      <c r="C81" s="2" t="s">
        <v>122</v>
      </c>
      <c r="D81" s="1" t="s">
        <v>18</v>
      </c>
      <c r="E81" s="1" t="s">
        <v>23</v>
      </c>
      <c r="F81" s="1" t="s">
        <v>13</v>
      </c>
      <c r="G81" s="8">
        <v>1344</v>
      </c>
      <c r="H81" s="1">
        <v>724</v>
      </c>
      <c r="I81" s="10">
        <v>1020</v>
      </c>
      <c r="J81" s="1">
        <v>620</v>
      </c>
      <c r="K81" s="10">
        <v>3284</v>
      </c>
      <c r="L81" s="1">
        <v>336</v>
      </c>
    </row>
    <row r="82" spans="1:12" ht="12.75">
      <c r="A82" s="1">
        <f>RANK(G82,$G$3:$G$147,0)</f>
        <v>80</v>
      </c>
      <c r="B82" s="1">
        <v>2471</v>
      </c>
      <c r="C82" s="2" t="s">
        <v>123</v>
      </c>
      <c r="D82" s="1" t="s">
        <v>18</v>
      </c>
      <c r="E82" s="1" t="s">
        <v>14</v>
      </c>
      <c r="F82" s="1" t="s">
        <v>35</v>
      </c>
      <c r="G82" s="8">
        <v>1340</v>
      </c>
      <c r="H82" s="1">
        <v>627</v>
      </c>
      <c r="I82" s="10">
        <v>3012</v>
      </c>
      <c r="J82" s="1">
        <v>713</v>
      </c>
      <c r="K82" s="10">
        <v>1673</v>
      </c>
      <c r="L82" s="1">
        <v>330</v>
      </c>
    </row>
    <row r="83" spans="1:12" ht="12.75">
      <c r="A83" s="1">
        <f>RANK(G83,$G$3:$G$147,0)</f>
        <v>81</v>
      </c>
      <c r="B83" s="1">
        <v>2492</v>
      </c>
      <c r="C83" s="2" t="s">
        <v>124</v>
      </c>
      <c r="D83" s="1" t="s">
        <v>45</v>
      </c>
      <c r="E83" s="1" t="s">
        <v>26</v>
      </c>
      <c r="F83" s="1" t="s">
        <v>13</v>
      </c>
      <c r="G83" s="8">
        <v>1338</v>
      </c>
      <c r="H83" s="1">
        <v>635</v>
      </c>
      <c r="I83" s="10">
        <v>2897</v>
      </c>
      <c r="J83" s="1">
        <v>703</v>
      </c>
      <c r="K83" s="10">
        <v>1884</v>
      </c>
      <c r="L83" s="1">
        <v>326</v>
      </c>
    </row>
    <row r="84" spans="1:12" ht="12.75">
      <c r="A84" s="1">
        <f>RANK(G84,$G$3:$G$147,0)</f>
        <v>82</v>
      </c>
      <c r="B84" s="1">
        <v>2560</v>
      </c>
      <c r="C84" s="2" t="s">
        <v>125</v>
      </c>
      <c r="D84" s="1" t="s">
        <v>45</v>
      </c>
      <c r="E84" s="1" t="s">
        <v>26</v>
      </c>
      <c r="F84" s="1" t="s">
        <v>35</v>
      </c>
      <c r="G84" s="8">
        <v>1332</v>
      </c>
      <c r="H84" s="1">
        <v>718</v>
      </c>
      <c r="I84" s="10">
        <v>1160</v>
      </c>
      <c r="J84" s="1">
        <v>614</v>
      </c>
      <c r="K84" s="10">
        <v>3357</v>
      </c>
      <c r="L84" s="1">
        <v>313</v>
      </c>
    </row>
    <row r="85" spans="1:12" ht="12.75">
      <c r="A85" s="1">
        <f>RANK(G85,$G$3:$G$147,0)</f>
        <v>83</v>
      </c>
      <c r="B85" s="1">
        <v>2573</v>
      </c>
      <c r="C85" s="2" t="s">
        <v>126</v>
      </c>
      <c r="D85" s="1" t="s">
        <v>45</v>
      </c>
      <c r="E85" s="1" t="s">
        <v>23</v>
      </c>
      <c r="F85" s="1" t="s">
        <v>25</v>
      </c>
      <c r="G85" s="8">
        <v>1331</v>
      </c>
      <c r="H85" s="1">
        <v>652</v>
      </c>
      <c r="I85" s="10">
        <v>2648</v>
      </c>
      <c r="J85" s="1">
        <v>679</v>
      </c>
      <c r="K85" s="10">
        <v>2378</v>
      </c>
      <c r="L85" s="1">
        <v>310</v>
      </c>
    </row>
    <row r="86" spans="1:12" ht="12.75">
      <c r="A86" s="1">
        <f>RANK(G86,$G$3:$G$147,0)</f>
        <v>84</v>
      </c>
      <c r="B86" s="1">
        <v>2643</v>
      </c>
      <c r="C86" s="2" t="s">
        <v>127</v>
      </c>
      <c r="D86" s="1" t="s">
        <v>18</v>
      </c>
      <c r="E86" s="1" t="s">
        <v>20</v>
      </c>
      <c r="F86" s="1" t="s">
        <v>28</v>
      </c>
      <c r="G86" s="8">
        <v>1324</v>
      </c>
      <c r="H86" s="1">
        <v>689</v>
      </c>
      <c r="I86" s="10">
        <v>1893</v>
      </c>
      <c r="J86" s="1">
        <v>635</v>
      </c>
      <c r="K86" s="10">
        <v>3083</v>
      </c>
      <c r="L86" s="1">
        <v>296</v>
      </c>
    </row>
    <row r="87" spans="1:12" ht="12.75">
      <c r="A87" s="1">
        <f>RANK(G87,$G$3:$G$147,0)</f>
        <v>85</v>
      </c>
      <c r="B87" s="1">
        <v>2721</v>
      </c>
      <c r="C87" s="2" t="s">
        <v>128</v>
      </c>
      <c r="D87" s="1" t="s">
        <v>18</v>
      </c>
      <c r="E87" s="1" t="s">
        <v>26</v>
      </c>
      <c r="F87" s="1" t="s">
        <v>16</v>
      </c>
      <c r="G87" s="8">
        <v>1318</v>
      </c>
      <c r="H87" s="1">
        <v>634</v>
      </c>
      <c r="I87" s="10">
        <v>2915</v>
      </c>
      <c r="J87" s="1">
        <v>684</v>
      </c>
      <c r="K87" s="10">
        <v>2296</v>
      </c>
      <c r="L87" s="1">
        <v>280</v>
      </c>
    </row>
    <row r="88" spans="1:12" ht="12.75">
      <c r="A88" s="1">
        <f>RANK(G88,$G$3:$G$147,0)</f>
        <v>86</v>
      </c>
      <c r="B88" s="1">
        <v>2737</v>
      </c>
      <c r="C88" s="2" t="s">
        <v>129</v>
      </c>
      <c r="D88" s="1" t="s">
        <v>45</v>
      </c>
      <c r="E88" s="1" t="s">
        <v>20</v>
      </c>
      <c r="F88" s="1" t="s">
        <v>16</v>
      </c>
      <c r="G88" s="8">
        <v>1316</v>
      </c>
      <c r="H88" s="1">
        <v>625</v>
      </c>
      <c r="I88" s="10">
        <v>3038</v>
      </c>
      <c r="J88" s="1">
        <v>691</v>
      </c>
      <c r="K88" s="10">
        <v>2151</v>
      </c>
      <c r="L88" s="1">
        <v>277</v>
      </c>
    </row>
    <row r="89" spans="1:12" ht="12.75">
      <c r="A89" s="1">
        <f>RANK(G89,$G$3:$G$147,0)</f>
        <v>87</v>
      </c>
      <c r="B89" s="1">
        <v>2745</v>
      </c>
      <c r="C89" s="2" t="s">
        <v>130</v>
      </c>
      <c r="D89" s="1" t="s">
        <v>18</v>
      </c>
      <c r="E89" s="1" t="s">
        <v>26</v>
      </c>
      <c r="F89" s="1" t="s">
        <v>99</v>
      </c>
      <c r="G89" s="8">
        <v>1315</v>
      </c>
      <c r="H89" s="1">
        <v>630</v>
      </c>
      <c r="I89" s="10">
        <v>2976</v>
      </c>
      <c r="J89" s="1">
        <v>685</v>
      </c>
      <c r="K89" s="10">
        <v>2270</v>
      </c>
      <c r="L89" s="1">
        <v>276</v>
      </c>
    </row>
    <row r="90" spans="1:12" ht="12.75">
      <c r="A90" s="1">
        <f>RANK(G90,$G$3:$G$147,0)</f>
        <v>87</v>
      </c>
      <c r="B90" s="1">
        <v>2745</v>
      </c>
      <c r="C90" s="2" t="s">
        <v>131</v>
      </c>
      <c r="D90" s="1" t="s">
        <v>45</v>
      </c>
      <c r="E90" s="1" t="s">
        <v>20</v>
      </c>
      <c r="F90" s="1" t="s">
        <v>28</v>
      </c>
      <c r="G90" s="8">
        <v>1315</v>
      </c>
      <c r="H90" s="1">
        <v>632</v>
      </c>
      <c r="I90" s="10">
        <v>2951</v>
      </c>
      <c r="J90" s="1">
        <v>683</v>
      </c>
      <c r="K90" s="10">
        <v>2310</v>
      </c>
      <c r="L90" s="1">
        <v>276</v>
      </c>
    </row>
    <row r="91" spans="1:12" ht="12.75">
      <c r="A91" s="1">
        <f>RANK(G91,$G$3:$G$147,0)</f>
        <v>89</v>
      </c>
      <c r="B91" s="1">
        <v>2790</v>
      </c>
      <c r="C91" s="2" t="s">
        <v>132</v>
      </c>
      <c r="D91" s="1" t="s">
        <v>11</v>
      </c>
      <c r="E91" s="1" t="s">
        <v>26</v>
      </c>
      <c r="F91" s="1" t="s">
        <v>59</v>
      </c>
      <c r="G91" s="8">
        <v>1310</v>
      </c>
      <c r="H91" s="1">
        <v>626</v>
      </c>
      <c r="I91" s="10">
        <v>3027</v>
      </c>
      <c r="J91" s="1">
        <v>684</v>
      </c>
      <c r="K91" s="10">
        <v>2296</v>
      </c>
      <c r="L91" s="1">
        <v>267</v>
      </c>
    </row>
    <row r="92" spans="1:12" ht="12.75">
      <c r="A92" s="1">
        <f>RANK(G92,$G$3:$G$147,0)</f>
        <v>90</v>
      </c>
      <c r="B92" s="1">
        <v>2803</v>
      </c>
      <c r="C92" s="2" t="s">
        <v>133</v>
      </c>
      <c r="D92" s="1" t="s">
        <v>11</v>
      </c>
      <c r="E92" s="1" t="s">
        <v>23</v>
      </c>
      <c r="F92" s="1" t="s">
        <v>25</v>
      </c>
      <c r="G92" s="8">
        <v>1308</v>
      </c>
      <c r="H92" s="1">
        <v>658</v>
      </c>
      <c r="I92" s="10">
        <v>2538</v>
      </c>
      <c r="J92" s="1">
        <v>650</v>
      </c>
      <c r="K92" s="10">
        <v>2856</v>
      </c>
      <c r="L92" s="1">
        <v>264</v>
      </c>
    </row>
    <row r="93" spans="1:12" ht="12.75">
      <c r="A93" s="1">
        <f>RANK(G93,$G$3:$G$147,0)</f>
        <v>91</v>
      </c>
      <c r="B93" s="1">
        <v>2835</v>
      </c>
      <c r="C93" s="2" t="s">
        <v>134</v>
      </c>
      <c r="D93" s="1" t="s">
        <v>45</v>
      </c>
      <c r="E93" s="1" t="s">
        <v>20</v>
      </c>
      <c r="F93" s="1" t="s">
        <v>38</v>
      </c>
      <c r="G93" s="8">
        <v>1304</v>
      </c>
      <c r="H93" s="1">
        <v>639</v>
      </c>
      <c r="I93" s="10">
        <v>2839</v>
      </c>
      <c r="J93" s="1">
        <v>665</v>
      </c>
      <c r="K93" s="10">
        <v>2612</v>
      </c>
      <c r="L93" s="1">
        <v>258</v>
      </c>
    </row>
    <row r="94" spans="1:12" ht="12.75">
      <c r="A94" s="1">
        <f>RANK(G94,$G$3:$G$147,0)</f>
        <v>92</v>
      </c>
      <c r="B94" s="1">
        <v>2870</v>
      </c>
      <c r="C94" s="2" t="s">
        <v>135</v>
      </c>
      <c r="D94" s="1" t="s">
        <v>18</v>
      </c>
      <c r="E94" s="1" t="s">
        <v>23</v>
      </c>
      <c r="F94" s="1" t="s">
        <v>28</v>
      </c>
      <c r="G94" s="8">
        <v>1299</v>
      </c>
      <c r="H94" s="1">
        <v>634</v>
      </c>
      <c r="I94" s="10">
        <v>2915</v>
      </c>
      <c r="J94" s="1">
        <v>665</v>
      </c>
      <c r="K94" s="10">
        <v>2612</v>
      </c>
      <c r="L94" s="1">
        <v>251</v>
      </c>
    </row>
    <row r="95" spans="1:12" ht="12.75">
      <c r="A95" s="1">
        <f>RANK(G95,$G$3:$G$147,0)</f>
        <v>93</v>
      </c>
      <c r="B95" s="1">
        <v>2880</v>
      </c>
      <c r="C95" s="2" t="s">
        <v>136</v>
      </c>
      <c r="D95" s="1" t="s">
        <v>18</v>
      </c>
      <c r="E95" s="1" t="s">
        <v>26</v>
      </c>
      <c r="F95" s="1" t="s">
        <v>13</v>
      </c>
      <c r="G95" s="8">
        <v>1298</v>
      </c>
      <c r="H95" s="1">
        <v>648</v>
      </c>
      <c r="I95" s="10">
        <v>2705</v>
      </c>
      <c r="J95" s="1">
        <v>650</v>
      </c>
      <c r="K95" s="10">
        <v>2856</v>
      </c>
      <c r="L95" s="1">
        <v>249</v>
      </c>
    </row>
    <row r="96" spans="1:12" ht="12.75">
      <c r="A96" s="1">
        <f>RANK(G96,$G$3:$G$147,0)</f>
        <v>94</v>
      </c>
      <c r="B96" s="1">
        <v>2893</v>
      </c>
      <c r="C96" s="2" t="s">
        <v>137</v>
      </c>
      <c r="D96" s="1" t="s">
        <v>18</v>
      </c>
      <c r="E96" s="1" t="s">
        <v>26</v>
      </c>
      <c r="F96" s="1" t="s">
        <v>90</v>
      </c>
      <c r="G96" s="8">
        <v>1297</v>
      </c>
      <c r="H96" s="1">
        <v>631</v>
      </c>
      <c r="I96" s="10">
        <v>2963</v>
      </c>
      <c r="J96" s="1">
        <v>666</v>
      </c>
      <c r="K96" s="10">
        <v>2594</v>
      </c>
      <c r="L96" s="1">
        <v>246</v>
      </c>
    </row>
    <row r="97" spans="1:12" ht="12.75">
      <c r="A97" s="1">
        <f>RANK(G97,$G$3:$G$147,0)</f>
        <v>95</v>
      </c>
      <c r="B97" s="1">
        <v>2939</v>
      </c>
      <c r="C97" s="2" t="s">
        <v>138</v>
      </c>
      <c r="D97" s="1" t="s">
        <v>45</v>
      </c>
      <c r="E97" s="1" t="s">
        <v>23</v>
      </c>
      <c r="F97" s="1" t="s">
        <v>22</v>
      </c>
      <c r="G97" s="8">
        <v>1291</v>
      </c>
      <c r="H97" s="1">
        <v>626</v>
      </c>
      <c r="I97" s="10">
        <v>3027</v>
      </c>
      <c r="J97" s="1">
        <v>665</v>
      </c>
      <c r="K97" s="10">
        <v>2612</v>
      </c>
      <c r="L97" s="1">
        <v>237</v>
      </c>
    </row>
    <row r="98" spans="1:12" ht="12.75">
      <c r="A98" s="1">
        <f>RANK(G98,$G$3:$G$147,0)</f>
        <v>96</v>
      </c>
      <c r="B98" s="1">
        <v>2959</v>
      </c>
      <c r="C98" s="2" t="s">
        <v>139</v>
      </c>
      <c r="D98" s="1" t="s">
        <v>18</v>
      </c>
      <c r="E98" s="1" t="s">
        <v>26</v>
      </c>
      <c r="F98" s="1" t="s">
        <v>43</v>
      </c>
      <c r="G98" s="8">
        <v>1289</v>
      </c>
      <c r="H98" s="1">
        <v>648</v>
      </c>
      <c r="I98" s="10">
        <v>2705</v>
      </c>
      <c r="J98" s="1">
        <v>641</v>
      </c>
      <c r="K98" s="10">
        <v>2997</v>
      </c>
      <c r="L98" s="1">
        <v>233</v>
      </c>
    </row>
    <row r="99" spans="1:12" ht="12.75">
      <c r="A99" s="1">
        <f>RANK(G99,$G$3:$G$147,0)</f>
        <v>97</v>
      </c>
      <c r="B99" s="1">
        <v>3001</v>
      </c>
      <c r="C99" s="2" t="s">
        <v>140</v>
      </c>
      <c r="D99" s="1" t="s">
        <v>18</v>
      </c>
      <c r="E99" s="1" t="s">
        <v>20</v>
      </c>
      <c r="F99" s="1" t="s">
        <v>35</v>
      </c>
      <c r="G99" s="8">
        <v>1282</v>
      </c>
      <c r="H99" s="1">
        <v>615</v>
      </c>
      <c r="I99" s="10">
        <v>3169</v>
      </c>
      <c r="J99" s="1">
        <v>667</v>
      </c>
      <c r="K99" s="10">
        <v>2578</v>
      </c>
      <c r="L99" s="1">
        <v>224</v>
      </c>
    </row>
    <row r="100" spans="1:12" ht="12.75">
      <c r="A100" s="1">
        <f>RANK(G100,$G$3:$G$147,0)</f>
        <v>98</v>
      </c>
      <c r="B100" s="1">
        <v>3009</v>
      </c>
      <c r="C100" s="2" t="s">
        <v>141</v>
      </c>
      <c r="D100" s="1" t="s">
        <v>11</v>
      </c>
      <c r="E100" s="1" t="s">
        <v>26</v>
      </c>
      <c r="F100" s="1" t="s">
        <v>99</v>
      </c>
      <c r="G100" s="8">
        <v>1281</v>
      </c>
      <c r="H100" s="1">
        <v>618</v>
      </c>
      <c r="I100" s="10">
        <v>3133</v>
      </c>
      <c r="J100" s="1">
        <v>663</v>
      </c>
      <c r="K100" s="10">
        <v>2658</v>
      </c>
      <c r="L100" s="1">
        <v>223</v>
      </c>
    </row>
    <row r="101" spans="1:12" ht="12.75">
      <c r="A101" s="1">
        <f>RANK(G101,$G$3:$G$147,0)</f>
        <v>99</v>
      </c>
      <c r="B101" s="1">
        <v>3028</v>
      </c>
      <c r="C101" s="2" t="s">
        <v>142</v>
      </c>
      <c r="D101" s="1" t="s">
        <v>11</v>
      </c>
      <c r="E101" s="1" t="s">
        <v>26</v>
      </c>
      <c r="F101" s="1" t="s">
        <v>59</v>
      </c>
      <c r="G101" s="8">
        <v>1278</v>
      </c>
      <c r="H101" s="1">
        <v>630</v>
      </c>
      <c r="I101" s="10">
        <v>2976</v>
      </c>
      <c r="J101" s="1">
        <v>648</v>
      </c>
      <c r="K101" s="10">
        <v>2891</v>
      </c>
      <c r="L101" s="1">
        <v>219</v>
      </c>
    </row>
    <row r="102" spans="1:12" ht="12.75">
      <c r="A102" s="1">
        <f>RANK(G102,$G$3:$G$147,0)</f>
        <v>100</v>
      </c>
      <c r="B102" s="1">
        <v>3051</v>
      </c>
      <c r="C102" s="2" t="s">
        <v>143</v>
      </c>
      <c r="D102" s="1" t="s">
        <v>45</v>
      </c>
      <c r="E102" s="1" t="s">
        <v>12</v>
      </c>
      <c r="F102" s="1" t="s">
        <v>22</v>
      </c>
      <c r="G102" s="8">
        <v>1275</v>
      </c>
      <c r="H102" s="1">
        <v>647</v>
      </c>
      <c r="I102" s="10">
        <v>2716</v>
      </c>
      <c r="J102" s="1">
        <v>628</v>
      </c>
      <c r="K102" s="10">
        <v>3171</v>
      </c>
      <c r="L102" s="1">
        <v>214</v>
      </c>
    </row>
    <row r="103" spans="1:12" ht="12.75">
      <c r="A103" s="1">
        <f>RANK(G103,$G$3:$G$147,0)</f>
        <v>101</v>
      </c>
      <c r="B103" s="1">
        <v>3053</v>
      </c>
      <c r="C103" s="2" t="s">
        <v>144</v>
      </c>
      <c r="D103" s="1" t="s">
        <v>45</v>
      </c>
      <c r="E103" s="1" t="s">
        <v>26</v>
      </c>
      <c r="F103" s="1" t="s">
        <v>13</v>
      </c>
      <c r="G103" s="8">
        <v>1274</v>
      </c>
      <c r="H103" s="1">
        <v>665</v>
      </c>
      <c r="I103" s="10">
        <v>2395</v>
      </c>
      <c r="J103" s="1">
        <v>609</v>
      </c>
      <c r="K103" s="10">
        <v>3409</v>
      </c>
      <c r="L103" s="1">
        <v>214</v>
      </c>
    </row>
    <row r="104" spans="1:12" ht="12.75">
      <c r="A104" s="1">
        <f>RANK(G104,$G$3:$G$147,0)</f>
        <v>102</v>
      </c>
      <c r="B104" s="1">
        <v>3112</v>
      </c>
      <c r="C104" s="2" t="s">
        <v>145</v>
      </c>
      <c r="D104" s="1" t="s">
        <v>18</v>
      </c>
      <c r="E104" s="1" t="s">
        <v>26</v>
      </c>
      <c r="F104" s="1" t="s">
        <v>69</v>
      </c>
      <c r="G104" s="8">
        <v>1267</v>
      </c>
      <c r="H104" s="1">
        <v>561</v>
      </c>
      <c r="I104" s="10">
        <v>3605</v>
      </c>
      <c r="J104" s="1">
        <v>706</v>
      </c>
      <c r="K104" s="10">
        <v>1829</v>
      </c>
      <c r="L104" s="1">
        <v>202</v>
      </c>
    </row>
    <row r="105" spans="1:12" ht="12.75">
      <c r="A105" s="1">
        <f>RANK(G105,$G$3:$G$147,0)</f>
        <v>103</v>
      </c>
      <c r="B105" s="1">
        <v>3147</v>
      </c>
      <c r="C105" s="2" t="s">
        <v>146</v>
      </c>
      <c r="D105" s="1" t="s">
        <v>18</v>
      </c>
      <c r="E105" s="1" t="s">
        <v>29</v>
      </c>
      <c r="F105" s="1" t="s">
        <v>40</v>
      </c>
      <c r="G105" s="8">
        <v>1263</v>
      </c>
      <c r="H105" s="1">
        <v>503</v>
      </c>
      <c r="I105" s="10">
        <v>3856</v>
      </c>
      <c r="J105" s="1">
        <v>760</v>
      </c>
      <c r="K105" s="10">
        <v>764</v>
      </c>
      <c r="L105" s="1">
        <v>195</v>
      </c>
    </row>
    <row r="106" spans="1:12" ht="12.75">
      <c r="A106" s="1">
        <f>RANK(G106,$G$3:$G$147,0)</f>
        <v>104</v>
      </c>
      <c r="B106" s="1">
        <v>3174</v>
      </c>
      <c r="C106" s="2" t="s">
        <v>147</v>
      </c>
      <c r="D106" s="1" t="s">
        <v>18</v>
      </c>
      <c r="E106" s="1" t="s">
        <v>26</v>
      </c>
      <c r="F106" s="1" t="s">
        <v>43</v>
      </c>
      <c r="G106" s="8">
        <v>1259</v>
      </c>
      <c r="H106" s="1">
        <v>613</v>
      </c>
      <c r="I106" s="10">
        <v>3204</v>
      </c>
      <c r="J106" s="1">
        <v>646</v>
      </c>
      <c r="K106" s="10">
        <v>2922</v>
      </c>
      <c r="L106" s="1">
        <v>190</v>
      </c>
    </row>
    <row r="107" spans="1:12" ht="12.75">
      <c r="A107" s="1">
        <f>RANK(G107,$G$3:$G$147,0)</f>
        <v>105</v>
      </c>
      <c r="B107" s="1">
        <v>3325</v>
      </c>
      <c r="C107" s="2" t="s">
        <v>148</v>
      </c>
      <c r="D107" s="1" t="s">
        <v>18</v>
      </c>
      <c r="E107" s="1" t="s">
        <v>26</v>
      </c>
      <c r="F107" s="1" t="s">
        <v>13</v>
      </c>
      <c r="G107" s="8">
        <v>1234</v>
      </c>
      <c r="H107" s="1">
        <v>665</v>
      </c>
      <c r="I107" s="10">
        <v>2395</v>
      </c>
      <c r="J107" s="1">
        <v>569</v>
      </c>
      <c r="K107" s="10">
        <v>3685</v>
      </c>
      <c r="L107" s="1">
        <v>160</v>
      </c>
    </row>
    <row r="108" spans="1:12" ht="12.75">
      <c r="A108" s="1">
        <f>RANK(G108,$G$3:$G$147,0)</f>
        <v>106</v>
      </c>
      <c r="B108" s="1">
        <v>3388</v>
      </c>
      <c r="C108" s="2" t="s">
        <v>149</v>
      </c>
      <c r="D108" s="1" t="s">
        <v>45</v>
      </c>
      <c r="E108" s="1" t="s">
        <v>33</v>
      </c>
      <c r="F108" s="1" t="s">
        <v>90</v>
      </c>
      <c r="G108" s="8">
        <v>1222</v>
      </c>
      <c r="H108" s="1">
        <v>593</v>
      </c>
      <c r="I108" s="10">
        <v>3394</v>
      </c>
      <c r="J108" s="1">
        <v>629</v>
      </c>
      <c r="K108" s="10">
        <v>3160</v>
      </c>
      <c r="L108" s="1">
        <v>147</v>
      </c>
    </row>
    <row r="109" spans="1:12" ht="12.75">
      <c r="A109" s="1">
        <f>RANK(G109,$G$3:$G$147,0)</f>
        <v>107</v>
      </c>
      <c r="B109" s="1">
        <v>3429</v>
      </c>
      <c r="C109" s="2" t="s">
        <v>150</v>
      </c>
      <c r="D109" s="1" t="s">
        <v>18</v>
      </c>
      <c r="E109" s="1" t="s">
        <v>29</v>
      </c>
      <c r="F109" s="1" t="s">
        <v>69</v>
      </c>
      <c r="G109" s="8">
        <v>1215</v>
      </c>
      <c r="H109" s="1">
        <v>616</v>
      </c>
      <c r="I109" s="10">
        <v>3156</v>
      </c>
      <c r="J109" s="1">
        <v>599</v>
      </c>
      <c r="K109" s="10">
        <v>3501</v>
      </c>
      <c r="L109" s="1">
        <v>139</v>
      </c>
    </row>
    <row r="110" spans="1:12" ht="12.75">
      <c r="A110" s="1">
        <f>RANK(G110,$G$3:$G$147,0)</f>
        <v>108</v>
      </c>
      <c r="B110" s="1">
        <v>3444</v>
      </c>
      <c r="C110" s="2" t="s">
        <v>151</v>
      </c>
      <c r="D110" s="1" t="s">
        <v>45</v>
      </c>
      <c r="E110" s="1" t="s">
        <v>23</v>
      </c>
      <c r="F110" s="1" t="s">
        <v>40</v>
      </c>
      <c r="G110" s="8">
        <v>1212</v>
      </c>
      <c r="H110" s="1">
        <v>594</v>
      </c>
      <c r="I110" s="10">
        <v>3383</v>
      </c>
      <c r="J110" s="1">
        <v>618</v>
      </c>
      <c r="K110" s="10">
        <v>3304</v>
      </c>
      <c r="L110" s="1">
        <v>136</v>
      </c>
    </row>
    <row r="111" spans="1:12" ht="12.75">
      <c r="A111" s="1">
        <f>RANK(G111,$G$3:$G$147,0)</f>
        <v>109</v>
      </c>
      <c r="B111" s="1">
        <v>3454</v>
      </c>
      <c r="C111" s="2" t="s">
        <v>152</v>
      </c>
      <c r="D111" s="1" t="s">
        <v>18</v>
      </c>
      <c r="E111" s="1" t="s">
        <v>29</v>
      </c>
      <c r="F111" s="1" t="s">
        <v>19</v>
      </c>
      <c r="G111" s="8">
        <v>1210</v>
      </c>
      <c r="H111" s="1">
        <v>599</v>
      </c>
      <c r="I111" s="10">
        <v>3339</v>
      </c>
      <c r="J111" s="1">
        <v>611</v>
      </c>
      <c r="K111" s="10">
        <v>3390</v>
      </c>
      <c r="L111" s="1">
        <v>134</v>
      </c>
    </row>
    <row r="112" spans="1:12" ht="12.75">
      <c r="A112" s="1">
        <f>RANK(G112,$G$3:$G$147,0)</f>
        <v>109</v>
      </c>
      <c r="B112" s="1">
        <v>3454</v>
      </c>
      <c r="C112" s="2" t="s">
        <v>153</v>
      </c>
      <c r="D112" s="1" t="s">
        <v>18</v>
      </c>
      <c r="E112" s="1" t="s">
        <v>29</v>
      </c>
      <c r="F112" s="1" t="s">
        <v>19</v>
      </c>
      <c r="G112" s="8">
        <v>1210</v>
      </c>
      <c r="H112" s="1">
        <v>652</v>
      </c>
      <c r="I112" s="10">
        <v>2648</v>
      </c>
      <c r="J112" s="1">
        <v>558</v>
      </c>
      <c r="K112" s="10">
        <v>3743</v>
      </c>
      <c r="L112" s="1">
        <v>134</v>
      </c>
    </row>
    <row r="113" spans="1:12" ht="12.75">
      <c r="A113" s="1">
        <f>RANK(G113,$G$3:$G$147,0)</f>
        <v>111</v>
      </c>
      <c r="B113" s="1">
        <v>3461</v>
      </c>
      <c r="C113" s="2" t="s">
        <v>154</v>
      </c>
      <c r="D113" s="1" t="s">
        <v>18</v>
      </c>
      <c r="E113" s="1" t="s">
        <v>26</v>
      </c>
      <c r="F113" s="1" t="s">
        <v>59</v>
      </c>
      <c r="G113" s="8">
        <v>1208</v>
      </c>
      <c r="H113" s="1">
        <v>602</v>
      </c>
      <c r="I113" s="10">
        <v>3312</v>
      </c>
      <c r="J113" s="1">
        <v>606</v>
      </c>
      <c r="K113" s="10">
        <v>3432</v>
      </c>
      <c r="L113" s="1">
        <v>132</v>
      </c>
    </row>
    <row r="114" spans="1:12" ht="12.75">
      <c r="A114" s="1">
        <f>RANK(G114,$G$3:$G$147,0)</f>
        <v>112</v>
      </c>
      <c r="B114" s="1">
        <v>3485</v>
      </c>
      <c r="C114" s="2" t="s">
        <v>155</v>
      </c>
      <c r="D114" s="1" t="s">
        <v>11</v>
      </c>
      <c r="E114" s="1" t="s">
        <v>29</v>
      </c>
      <c r="F114" s="1" t="s">
        <v>56</v>
      </c>
      <c r="G114" s="8">
        <v>1203</v>
      </c>
      <c r="H114" s="1">
        <v>576</v>
      </c>
      <c r="I114" s="10">
        <v>3513</v>
      </c>
      <c r="J114" s="1">
        <v>627</v>
      </c>
      <c r="K114" s="10">
        <v>3191</v>
      </c>
      <c r="L114" s="1">
        <v>128</v>
      </c>
    </row>
    <row r="115" spans="1:12" ht="12.75">
      <c r="A115" s="1">
        <f>RANK(G115,$G$3:$G$147,0)</f>
        <v>113</v>
      </c>
      <c r="B115" s="1">
        <v>3503</v>
      </c>
      <c r="C115" s="2" t="s">
        <v>156</v>
      </c>
      <c r="D115" s="1" t="s">
        <v>18</v>
      </c>
      <c r="E115" s="1" t="s">
        <v>26</v>
      </c>
      <c r="F115" s="1" t="s">
        <v>99</v>
      </c>
      <c r="G115" s="8">
        <v>1196</v>
      </c>
      <c r="H115" s="1">
        <v>609</v>
      </c>
      <c r="I115" s="10">
        <v>3245</v>
      </c>
      <c r="J115" s="1">
        <v>587</v>
      </c>
      <c r="K115" s="10">
        <v>3585</v>
      </c>
      <c r="L115" s="1">
        <v>124</v>
      </c>
    </row>
    <row r="116" spans="1:12" ht="12.75">
      <c r="A116" s="1">
        <f>RANK(G116,$G$3:$G$147,0)</f>
        <v>114</v>
      </c>
      <c r="B116" s="1">
        <v>3506</v>
      </c>
      <c r="C116" s="2" t="s">
        <v>157</v>
      </c>
      <c r="D116" s="1" t="s">
        <v>45</v>
      </c>
      <c r="E116" s="1">
        <v>7</v>
      </c>
      <c r="F116" s="1" t="s">
        <v>16</v>
      </c>
      <c r="G116" s="8">
        <v>1194</v>
      </c>
      <c r="H116" s="1">
        <v>548</v>
      </c>
      <c r="I116" s="10">
        <v>3682</v>
      </c>
      <c r="J116" s="1">
        <v>646</v>
      </c>
      <c r="K116" s="10">
        <v>2922</v>
      </c>
      <c r="L116" s="1">
        <v>123</v>
      </c>
    </row>
    <row r="117" spans="1:12" ht="12.75">
      <c r="A117" s="1">
        <f>RANK(G117,$G$3:$G$147,0)</f>
        <v>114</v>
      </c>
      <c r="B117" s="1">
        <v>3506</v>
      </c>
      <c r="C117" s="2" t="s">
        <v>158</v>
      </c>
      <c r="D117" s="1" t="s">
        <v>11</v>
      </c>
      <c r="E117" s="1" t="s">
        <v>26</v>
      </c>
      <c r="F117" s="1" t="s">
        <v>59</v>
      </c>
      <c r="G117" s="8">
        <v>1194</v>
      </c>
      <c r="H117" s="1">
        <v>595</v>
      </c>
      <c r="I117" s="10">
        <v>3371</v>
      </c>
      <c r="J117" s="1">
        <v>599</v>
      </c>
      <c r="K117" s="10">
        <v>3501</v>
      </c>
      <c r="L117" s="1">
        <v>123</v>
      </c>
    </row>
    <row r="118" spans="1:12" ht="12.75">
      <c r="A118" s="1">
        <f>RANK(G118,$G$3:$G$147,0)</f>
        <v>116</v>
      </c>
      <c r="B118" s="1">
        <v>3526</v>
      </c>
      <c r="C118" s="2" t="s">
        <v>159</v>
      </c>
      <c r="D118" s="1" t="s">
        <v>18</v>
      </c>
      <c r="E118" s="1" t="s">
        <v>29</v>
      </c>
      <c r="F118" s="1" t="s">
        <v>19</v>
      </c>
      <c r="G118" s="8">
        <v>1189</v>
      </c>
      <c r="H118" s="1">
        <v>605</v>
      </c>
      <c r="I118" s="10">
        <v>3283</v>
      </c>
      <c r="J118" s="1">
        <v>584</v>
      </c>
      <c r="K118" s="10">
        <v>3601</v>
      </c>
      <c r="L118" s="1">
        <v>119</v>
      </c>
    </row>
    <row r="119" spans="1:12" ht="12.75">
      <c r="A119" s="1">
        <f>RANK(G119,$G$3:$G$147,0)</f>
        <v>117</v>
      </c>
      <c r="B119" s="1">
        <v>3567</v>
      </c>
      <c r="C119" s="2" t="s">
        <v>160</v>
      </c>
      <c r="D119" s="1" t="s">
        <v>18</v>
      </c>
      <c r="E119" s="1" t="s">
        <v>20</v>
      </c>
      <c r="F119" s="1" t="s">
        <v>69</v>
      </c>
      <c r="G119" s="8">
        <v>1178</v>
      </c>
      <c r="H119" s="1">
        <v>593</v>
      </c>
      <c r="I119" s="10">
        <v>3394</v>
      </c>
      <c r="J119" s="1">
        <v>585</v>
      </c>
      <c r="K119" s="10">
        <v>3592</v>
      </c>
      <c r="L119" s="1">
        <v>111</v>
      </c>
    </row>
    <row r="120" spans="1:12" ht="12.75">
      <c r="A120" s="1">
        <f>RANK(G120,$G$3:$G$147,0)</f>
        <v>118</v>
      </c>
      <c r="B120" s="1">
        <v>3579</v>
      </c>
      <c r="C120" s="2" t="s">
        <v>161</v>
      </c>
      <c r="D120" s="1" t="s">
        <v>112</v>
      </c>
      <c r="E120" s="1" t="s">
        <v>26</v>
      </c>
      <c r="F120" s="1" t="s">
        <v>113</v>
      </c>
      <c r="G120" s="8">
        <v>1173</v>
      </c>
      <c r="H120" s="1">
        <v>574</v>
      </c>
      <c r="I120" s="10">
        <v>3527</v>
      </c>
      <c r="J120" s="1">
        <v>599</v>
      </c>
      <c r="K120" s="10">
        <v>3501</v>
      </c>
      <c r="L120" s="1">
        <v>109</v>
      </c>
    </row>
    <row r="121" spans="1:12" ht="12.75">
      <c r="A121" s="1">
        <f>RANK(G121,$G$3:$G$147,0)</f>
        <v>119</v>
      </c>
      <c r="B121" s="1">
        <v>3587</v>
      </c>
      <c r="C121" s="2" t="s">
        <v>162</v>
      </c>
      <c r="D121" s="1" t="s">
        <v>18</v>
      </c>
      <c r="E121" s="1" t="s">
        <v>26</v>
      </c>
      <c r="F121" s="1" t="s">
        <v>13</v>
      </c>
      <c r="G121" s="8">
        <v>1171</v>
      </c>
      <c r="H121" s="1">
        <v>590</v>
      </c>
      <c r="I121" s="10">
        <v>3414</v>
      </c>
      <c r="J121" s="1">
        <v>581</v>
      </c>
      <c r="K121" s="10">
        <v>3625</v>
      </c>
      <c r="L121" s="1">
        <v>107</v>
      </c>
    </row>
    <row r="122" spans="1:12" ht="12.75">
      <c r="A122" s="1">
        <f>RANK(G122,$G$3:$G$147,0)</f>
        <v>120</v>
      </c>
      <c r="B122" s="1">
        <v>3633</v>
      </c>
      <c r="C122" s="2" t="s">
        <v>163</v>
      </c>
      <c r="D122" s="1" t="s">
        <v>11</v>
      </c>
      <c r="E122" s="1" t="s">
        <v>29</v>
      </c>
      <c r="F122" s="1" t="s">
        <v>48</v>
      </c>
      <c r="G122" s="8">
        <v>1157</v>
      </c>
      <c r="H122" s="1">
        <v>615</v>
      </c>
      <c r="I122" s="10">
        <v>3169</v>
      </c>
      <c r="J122" s="1">
        <v>542</v>
      </c>
      <c r="K122" s="10">
        <v>3818</v>
      </c>
      <c r="L122" s="1">
        <v>98</v>
      </c>
    </row>
    <row r="123" spans="1:12" ht="12.75">
      <c r="A123" s="1">
        <f>RANK(G123,$G$3:$G$147,0)</f>
        <v>121</v>
      </c>
      <c r="B123" s="1">
        <v>3654</v>
      </c>
      <c r="C123" s="2" t="s">
        <v>164</v>
      </c>
      <c r="D123" s="1" t="s">
        <v>18</v>
      </c>
      <c r="E123" s="1" t="s">
        <v>33</v>
      </c>
      <c r="F123" s="1" t="s">
        <v>99</v>
      </c>
      <c r="G123" s="8">
        <v>1150</v>
      </c>
      <c r="H123" s="1">
        <v>557</v>
      </c>
      <c r="I123" s="10">
        <v>3625</v>
      </c>
      <c r="J123" s="1">
        <v>593</v>
      </c>
      <c r="K123" s="10">
        <v>3550</v>
      </c>
      <c r="L123" s="1">
        <v>94</v>
      </c>
    </row>
    <row r="124" spans="1:12" ht="12.75">
      <c r="A124" s="1">
        <f>RANK(G124,$G$3:$G$147,0)</f>
        <v>122</v>
      </c>
      <c r="B124" s="1">
        <v>3661</v>
      </c>
      <c r="C124" s="2" t="s">
        <v>165</v>
      </c>
      <c r="D124" s="1" t="s">
        <v>50</v>
      </c>
      <c r="E124" s="1" t="s">
        <v>29</v>
      </c>
      <c r="F124" s="1" t="s">
        <v>166</v>
      </c>
      <c r="G124" s="8">
        <v>1148</v>
      </c>
      <c r="H124" s="1">
        <v>597</v>
      </c>
      <c r="I124" s="10">
        <v>3359</v>
      </c>
      <c r="J124" s="1">
        <v>551</v>
      </c>
      <c r="K124" s="10">
        <v>3777</v>
      </c>
      <c r="L124" s="1">
        <v>92</v>
      </c>
    </row>
    <row r="125" spans="1:12" ht="12.75">
      <c r="A125" s="1">
        <f>RANK(G125,$G$3:$G$147,0)</f>
        <v>123</v>
      </c>
      <c r="B125" s="1">
        <v>3668</v>
      </c>
      <c r="C125" s="2" t="s">
        <v>167</v>
      </c>
      <c r="D125" s="1" t="s">
        <v>11</v>
      </c>
      <c r="E125" s="1" t="s">
        <v>29</v>
      </c>
      <c r="F125" s="1" t="s">
        <v>90</v>
      </c>
      <c r="G125" s="8">
        <v>1145</v>
      </c>
      <c r="H125" s="1">
        <v>562</v>
      </c>
      <c r="I125" s="10">
        <v>3597</v>
      </c>
      <c r="J125" s="1">
        <v>583</v>
      </c>
      <c r="K125" s="10">
        <v>3609</v>
      </c>
      <c r="L125" s="1">
        <v>91</v>
      </c>
    </row>
    <row r="126" spans="1:12" ht="12.75">
      <c r="A126" s="1">
        <f>RANK(G126,$G$3:$G$147,0)</f>
        <v>124</v>
      </c>
      <c r="B126" s="1">
        <v>3678</v>
      </c>
      <c r="C126" s="2" t="s">
        <v>168</v>
      </c>
      <c r="D126" s="1" t="s">
        <v>45</v>
      </c>
      <c r="E126" s="1" t="s">
        <v>29</v>
      </c>
      <c r="F126" s="1" t="s">
        <v>40</v>
      </c>
      <c r="G126" s="8">
        <v>1142</v>
      </c>
      <c r="H126" s="1">
        <v>587</v>
      </c>
      <c r="I126" s="10">
        <v>3444</v>
      </c>
      <c r="J126" s="1">
        <v>555</v>
      </c>
      <c r="K126" s="10">
        <v>3759</v>
      </c>
      <c r="L126" s="1">
        <v>89</v>
      </c>
    </row>
    <row r="127" spans="1:12" ht="12.75">
      <c r="A127" s="1">
        <f>RANK(G127,$G$3:$G$147,0)</f>
        <v>125</v>
      </c>
      <c r="B127" s="1">
        <v>3693</v>
      </c>
      <c r="C127" s="2" t="s">
        <v>169</v>
      </c>
      <c r="D127" s="1" t="s">
        <v>11</v>
      </c>
      <c r="E127" s="1" t="s">
        <v>26</v>
      </c>
      <c r="F127" s="1" t="s">
        <v>19</v>
      </c>
      <c r="G127" s="8">
        <v>1138</v>
      </c>
      <c r="H127" s="1">
        <v>602</v>
      </c>
      <c r="I127" s="10">
        <v>3312</v>
      </c>
      <c r="J127" s="1">
        <v>536</v>
      </c>
      <c r="K127" s="10">
        <v>3838</v>
      </c>
      <c r="L127" s="1">
        <v>86</v>
      </c>
    </row>
    <row r="128" spans="1:12" ht="12.75">
      <c r="A128" s="1">
        <f>RANK(G128,$G$3:$G$147,0)</f>
        <v>126</v>
      </c>
      <c r="B128" s="1">
        <v>3738</v>
      </c>
      <c r="C128" s="2" t="s">
        <v>170</v>
      </c>
      <c r="D128" s="1" t="s">
        <v>50</v>
      </c>
      <c r="E128" s="1" t="s">
        <v>26</v>
      </c>
      <c r="F128" s="1" t="s">
        <v>113</v>
      </c>
      <c r="G128" s="8">
        <v>1119</v>
      </c>
      <c r="H128" s="1">
        <v>620</v>
      </c>
      <c r="I128" s="10">
        <v>3108</v>
      </c>
      <c r="J128" s="1">
        <v>499</v>
      </c>
      <c r="K128" s="10">
        <v>3943</v>
      </c>
      <c r="L128" s="1">
        <v>77</v>
      </c>
    </row>
    <row r="129" spans="1:12" ht="12.75">
      <c r="A129" s="1">
        <f>RANK(G129,$G$3:$G$147,0)</f>
        <v>127</v>
      </c>
      <c r="B129" s="1">
        <v>3743</v>
      </c>
      <c r="C129" s="2" t="s">
        <v>171</v>
      </c>
      <c r="D129" s="1" t="s">
        <v>45</v>
      </c>
      <c r="E129" s="1" t="s">
        <v>26</v>
      </c>
      <c r="F129" s="1" t="s">
        <v>16</v>
      </c>
      <c r="G129" s="8">
        <v>1117</v>
      </c>
      <c r="H129" s="1">
        <v>553</v>
      </c>
      <c r="I129" s="10">
        <v>3657</v>
      </c>
      <c r="J129" s="1">
        <v>564</v>
      </c>
      <c r="K129" s="10">
        <v>3716</v>
      </c>
      <c r="L129" s="1">
        <v>76</v>
      </c>
    </row>
    <row r="130" spans="1:12" ht="12.75">
      <c r="A130" s="1">
        <f>RANK(G130,$G$3:$G$147,0)</f>
        <v>128</v>
      </c>
      <c r="B130" s="1">
        <v>3749</v>
      </c>
      <c r="C130" s="2" t="s">
        <v>172</v>
      </c>
      <c r="D130" s="1" t="s">
        <v>18</v>
      </c>
      <c r="E130" s="1" t="s">
        <v>29</v>
      </c>
      <c r="F130" s="1" t="s">
        <v>25</v>
      </c>
      <c r="G130" s="8">
        <v>1115</v>
      </c>
      <c r="H130" s="1">
        <v>481</v>
      </c>
      <c r="I130" s="10">
        <v>3918</v>
      </c>
      <c r="J130" s="1">
        <v>634</v>
      </c>
      <c r="K130" s="10">
        <v>3099</v>
      </c>
      <c r="L130" s="1">
        <v>75</v>
      </c>
    </row>
    <row r="131" spans="1:12" ht="12.75">
      <c r="A131" s="1">
        <f>RANK(G131,$G$3:$G$147,0)</f>
        <v>129</v>
      </c>
      <c r="B131" s="1">
        <v>3751</v>
      </c>
      <c r="C131" s="2" t="s">
        <v>173</v>
      </c>
      <c r="D131" s="1" t="s">
        <v>45</v>
      </c>
      <c r="E131" s="1" t="s">
        <v>23</v>
      </c>
      <c r="F131" s="1" t="s">
        <v>35</v>
      </c>
      <c r="G131" s="8">
        <v>1114</v>
      </c>
      <c r="H131" s="1">
        <v>545</v>
      </c>
      <c r="I131" s="10">
        <v>3695</v>
      </c>
      <c r="J131" s="1">
        <v>569</v>
      </c>
      <c r="K131" s="10">
        <v>3685</v>
      </c>
      <c r="L131" s="1">
        <v>74</v>
      </c>
    </row>
    <row r="132" spans="1:12" ht="12.75">
      <c r="A132" s="1">
        <f>RANK(G132,$G$3:$G$147,0)</f>
        <v>130</v>
      </c>
      <c r="B132" s="1">
        <v>3793</v>
      </c>
      <c r="C132" s="2" t="s">
        <v>174</v>
      </c>
      <c r="D132" s="1" t="s">
        <v>11</v>
      </c>
      <c r="E132" s="1">
        <v>7</v>
      </c>
      <c r="F132" s="1" t="s">
        <v>38</v>
      </c>
      <c r="G132" s="8">
        <v>1097</v>
      </c>
      <c r="H132" s="1">
        <v>550</v>
      </c>
      <c r="I132" s="10">
        <v>3670</v>
      </c>
      <c r="J132" s="1">
        <v>547</v>
      </c>
      <c r="K132" s="10">
        <v>3795</v>
      </c>
      <c r="L132" s="1">
        <v>66</v>
      </c>
    </row>
    <row r="133" spans="1:12" ht="12.75">
      <c r="A133" s="1">
        <f>RANK(G133,$G$3:$G$147,0)</f>
        <v>131</v>
      </c>
      <c r="B133" s="1">
        <v>3838</v>
      </c>
      <c r="C133" s="2" t="s">
        <v>175</v>
      </c>
      <c r="D133" s="1" t="s">
        <v>112</v>
      </c>
      <c r="E133" s="1" t="s">
        <v>29</v>
      </c>
      <c r="F133" s="1" t="s">
        <v>81</v>
      </c>
      <c r="G133" s="8">
        <v>1071</v>
      </c>
      <c r="H133" s="1">
        <v>551</v>
      </c>
      <c r="I133" s="10">
        <v>3663</v>
      </c>
      <c r="J133" s="1">
        <v>520</v>
      </c>
      <c r="K133" s="10">
        <v>3893</v>
      </c>
      <c r="L133" s="1">
        <v>57</v>
      </c>
    </row>
    <row r="134" spans="1:12" ht="12.75">
      <c r="A134" s="1">
        <f>RANK(G134,$G$3:$G$147,0)</f>
        <v>132</v>
      </c>
      <c r="B134" s="1">
        <v>3845</v>
      </c>
      <c r="C134" s="2" t="s">
        <v>176</v>
      </c>
      <c r="D134" s="1" t="s">
        <v>11</v>
      </c>
      <c r="E134" s="1">
        <v>7</v>
      </c>
      <c r="F134" s="1" t="s">
        <v>19</v>
      </c>
      <c r="G134" s="8">
        <v>1068</v>
      </c>
      <c r="H134" s="1">
        <v>510</v>
      </c>
      <c r="I134" s="10">
        <v>3832</v>
      </c>
      <c r="J134" s="1">
        <v>558</v>
      </c>
      <c r="K134" s="10">
        <v>3743</v>
      </c>
      <c r="L134" s="1">
        <v>56</v>
      </c>
    </row>
    <row r="135" spans="1:12" ht="12.75">
      <c r="A135" s="1">
        <f>RANK(G135,$G$3:$G$147,0)</f>
        <v>133</v>
      </c>
      <c r="B135" s="1">
        <v>3869</v>
      </c>
      <c r="C135" s="2" t="s">
        <v>177</v>
      </c>
      <c r="D135" s="1" t="s">
        <v>45</v>
      </c>
      <c r="E135" s="1" t="s">
        <v>33</v>
      </c>
      <c r="F135" s="1" t="s">
        <v>90</v>
      </c>
      <c r="G135" s="8">
        <v>1054</v>
      </c>
      <c r="H135" s="1">
        <v>494</v>
      </c>
      <c r="I135" s="10">
        <v>3885</v>
      </c>
      <c r="J135" s="1">
        <v>560</v>
      </c>
      <c r="K135" s="10">
        <v>3736</v>
      </c>
      <c r="L135" s="1">
        <v>51</v>
      </c>
    </row>
    <row r="136" spans="1:12" ht="12.75">
      <c r="A136" s="1">
        <f>RANK(G136,$G$3:$G$147,0)</f>
        <v>133</v>
      </c>
      <c r="B136" s="1">
        <v>3869</v>
      </c>
      <c r="C136" s="2" t="s">
        <v>178</v>
      </c>
      <c r="D136" s="1" t="s">
        <v>18</v>
      </c>
      <c r="E136" s="1">
        <v>7</v>
      </c>
      <c r="F136" s="1" t="s">
        <v>19</v>
      </c>
      <c r="G136" s="8">
        <v>1054</v>
      </c>
      <c r="H136" s="1">
        <v>493</v>
      </c>
      <c r="I136" s="10">
        <v>3890</v>
      </c>
      <c r="J136" s="1">
        <v>561</v>
      </c>
      <c r="K136" s="10">
        <v>3730</v>
      </c>
      <c r="L136" s="1">
        <v>51</v>
      </c>
    </row>
    <row r="137" spans="1:12" ht="12.75">
      <c r="A137" s="1">
        <f>RANK(G137,$G$3:$G$147,0)</f>
        <v>135</v>
      </c>
      <c r="B137" s="1">
        <v>3888</v>
      </c>
      <c r="C137" s="2" t="s">
        <v>179</v>
      </c>
      <c r="D137" s="1" t="s">
        <v>11</v>
      </c>
      <c r="E137" s="1" t="s">
        <v>33</v>
      </c>
      <c r="F137" s="1" t="s">
        <v>19</v>
      </c>
      <c r="G137" s="8">
        <v>1039</v>
      </c>
      <c r="H137" s="1">
        <v>546</v>
      </c>
      <c r="I137" s="10">
        <v>3689</v>
      </c>
      <c r="J137" s="1">
        <v>493</v>
      </c>
      <c r="K137" s="10">
        <v>3954</v>
      </c>
      <c r="L137" s="1">
        <v>47</v>
      </c>
    </row>
    <row r="138" spans="1:12" ht="12.75">
      <c r="A138" s="1">
        <f>RANK(G138,$G$3:$G$147,0)</f>
        <v>136</v>
      </c>
      <c r="B138" s="1">
        <v>3912</v>
      </c>
      <c r="C138" s="2" t="s">
        <v>180</v>
      </c>
      <c r="D138" s="1" t="s">
        <v>45</v>
      </c>
      <c r="E138" s="1" t="s">
        <v>23</v>
      </c>
      <c r="F138" s="1" t="s">
        <v>40</v>
      </c>
      <c r="G138" s="8">
        <v>1022</v>
      </c>
      <c r="H138" s="1">
        <v>536</v>
      </c>
      <c r="I138" s="10">
        <v>3743</v>
      </c>
      <c r="J138" s="1">
        <v>486</v>
      </c>
      <c r="K138" s="10">
        <v>3965</v>
      </c>
      <c r="L138" s="1">
        <v>42</v>
      </c>
    </row>
    <row r="139" spans="1:12" ht="12.75">
      <c r="A139" s="1">
        <f>RANK(G139,$G$3:$G$147,0)</f>
        <v>137</v>
      </c>
      <c r="B139" s="1">
        <v>3941</v>
      </c>
      <c r="C139" s="2" t="s">
        <v>181</v>
      </c>
      <c r="D139" s="1" t="s">
        <v>182</v>
      </c>
      <c r="E139" s="1" t="s">
        <v>29</v>
      </c>
      <c r="F139" s="1" t="s">
        <v>166</v>
      </c>
      <c r="G139" s="8">
        <v>991</v>
      </c>
      <c r="H139" s="1">
        <v>477</v>
      </c>
      <c r="I139" s="10">
        <v>3932</v>
      </c>
      <c r="J139" s="1">
        <v>514</v>
      </c>
      <c r="K139" s="10">
        <v>3909</v>
      </c>
      <c r="L139" s="1">
        <v>36</v>
      </c>
    </row>
    <row r="140" spans="1:12" ht="12.75">
      <c r="A140" s="1">
        <f>RANK(G140,$G$3:$G$147,0)</f>
        <v>138</v>
      </c>
      <c r="B140" s="1">
        <v>4056</v>
      </c>
      <c r="C140" s="2" t="s">
        <v>183</v>
      </c>
      <c r="D140" s="1" t="s">
        <v>50</v>
      </c>
      <c r="E140" s="1" t="s">
        <v>33</v>
      </c>
      <c r="F140" s="1" t="s">
        <v>81</v>
      </c>
      <c r="G140" s="8">
        <v>787</v>
      </c>
      <c r="H140" s="1">
        <v>330</v>
      </c>
      <c r="I140" s="10">
        <v>4076</v>
      </c>
      <c r="J140" s="1">
        <v>457</v>
      </c>
      <c r="K140" s="10">
        <v>4006</v>
      </c>
      <c r="L140" s="1">
        <v>13</v>
      </c>
    </row>
    <row r="141" spans="1:12" ht="12.75">
      <c r="A141" s="1">
        <f>RANK(G141,$G$3:$G$147,0)</f>
        <v>139</v>
      </c>
      <c r="B141" s="1">
        <v>4058</v>
      </c>
      <c r="C141" s="2" t="s">
        <v>184</v>
      </c>
      <c r="D141" s="1" t="s">
        <v>11</v>
      </c>
      <c r="E141" s="1">
        <v>7</v>
      </c>
      <c r="F141" s="1" t="s">
        <v>69</v>
      </c>
      <c r="G141" s="8">
        <v>784</v>
      </c>
      <c r="H141" s="1">
        <v>399</v>
      </c>
      <c r="I141" s="10">
        <v>4031</v>
      </c>
      <c r="J141" s="1">
        <v>385</v>
      </c>
      <c r="K141" s="10">
        <v>4065</v>
      </c>
      <c r="L141" s="1">
        <v>13</v>
      </c>
    </row>
    <row r="142" spans="1:12" ht="12.75">
      <c r="A142" s="1">
        <f>RANK(G142,$G$3:$G$147,0)</f>
        <v>140</v>
      </c>
      <c r="B142" s="1">
        <v>4078</v>
      </c>
      <c r="C142" s="2" t="s">
        <v>185</v>
      </c>
      <c r="D142" s="1" t="s">
        <v>182</v>
      </c>
      <c r="E142" s="1" t="s">
        <v>33</v>
      </c>
      <c r="F142" s="1" t="s">
        <v>81</v>
      </c>
      <c r="G142" s="8">
        <v>675</v>
      </c>
      <c r="H142" s="1">
        <v>219</v>
      </c>
      <c r="I142" s="10">
        <v>4108</v>
      </c>
      <c r="J142" s="1">
        <v>456</v>
      </c>
      <c r="K142" s="10">
        <v>4008</v>
      </c>
      <c r="L142" s="1">
        <v>9</v>
      </c>
    </row>
    <row r="143" spans="1:12" ht="12.75">
      <c r="A143" s="1">
        <f>RANK(G143,$G$3:$G$147,0)</f>
        <v>141</v>
      </c>
      <c r="B143" s="1">
        <v>4089</v>
      </c>
      <c r="C143" s="2" t="s">
        <v>186</v>
      </c>
      <c r="D143" s="1" t="s">
        <v>182</v>
      </c>
      <c r="E143" s="1" t="s">
        <v>33</v>
      </c>
      <c r="F143" s="1" t="s">
        <v>166</v>
      </c>
      <c r="G143" s="8">
        <v>595</v>
      </c>
      <c r="H143" s="1">
        <v>254</v>
      </c>
      <c r="I143" s="10">
        <v>4100</v>
      </c>
      <c r="J143" s="1">
        <v>341</v>
      </c>
      <c r="K143" s="10">
        <v>4079</v>
      </c>
      <c r="L143" s="1">
        <v>7</v>
      </c>
    </row>
    <row r="144" spans="1:12" ht="12.75">
      <c r="A144" s="1">
        <f>RANK(G144,$G$3:$G$147,0)</f>
        <v>142</v>
      </c>
      <c r="B144" s="1">
        <v>4095</v>
      </c>
      <c r="C144" s="2" t="s">
        <v>187</v>
      </c>
      <c r="D144" s="1" t="s">
        <v>182</v>
      </c>
      <c r="E144" s="1" t="s">
        <v>33</v>
      </c>
      <c r="F144" s="1" t="s">
        <v>188</v>
      </c>
      <c r="G144" s="8">
        <v>570</v>
      </c>
      <c r="H144" s="1">
        <v>279</v>
      </c>
      <c r="I144" s="10">
        <v>4092</v>
      </c>
      <c r="J144" s="1">
        <v>291</v>
      </c>
      <c r="K144" s="10">
        <v>4091</v>
      </c>
      <c r="L144" s="1">
        <v>6</v>
      </c>
    </row>
    <row r="145" spans="1:12" ht="12.75">
      <c r="A145" s="1">
        <f>RANK(G145,$G$3:$G$147,0)</f>
        <v>143</v>
      </c>
      <c r="B145" s="1">
        <v>4097</v>
      </c>
      <c r="C145" s="2" t="s">
        <v>189</v>
      </c>
      <c r="D145" s="1" t="s">
        <v>11</v>
      </c>
      <c r="E145" s="1" t="s">
        <v>26</v>
      </c>
      <c r="F145" s="1" t="s">
        <v>16</v>
      </c>
      <c r="G145" s="8">
        <v>563</v>
      </c>
      <c r="H145" s="1">
        <v>563</v>
      </c>
      <c r="I145" s="10">
        <v>3592</v>
      </c>
      <c r="J145" s="1">
        <v>0</v>
      </c>
      <c r="K145" s="10">
        <v>4106</v>
      </c>
      <c r="L145" s="1">
        <v>5</v>
      </c>
    </row>
    <row r="146" spans="1:12" ht="12.75">
      <c r="A146" s="1">
        <f>RANK(G146,$G$3:$G$147,0)</f>
        <v>144</v>
      </c>
      <c r="B146" s="1">
        <v>4098</v>
      </c>
      <c r="C146" s="2" t="s">
        <v>190</v>
      </c>
      <c r="D146" s="1" t="s">
        <v>182</v>
      </c>
      <c r="E146" s="1" t="s">
        <v>33</v>
      </c>
      <c r="F146" s="1" t="s">
        <v>166</v>
      </c>
      <c r="G146" s="8">
        <v>562</v>
      </c>
      <c r="H146" s="1">
        <v>279</v>
      </c>
      <c r="I146" s="10">
        <v>4092</v>
      </c>
      <c r="J146" s="1">
        <v>283</v>
      </c>
      <c r="K146" s="10">
        <v>4092</v>
      </c>
      <c r="L146" s="1">
        <v>5</v>
      </c>
    </row>
    <row r="147" spans="1:12" ht="12.75">
      <c r="A147" s="1">
        <f>RANK(G147,$G$3:$G$147,0)</f>
        <v>145</v>
      </c>
      <c r="B147" s="1">
        <v>4109</v>
      </c>
      <c r="C147" s="2" t="s">
        <v>191</v>
      </c>
      <c r="D147" s="1" t="s">
        <v>182</v>
      </c>
      <c r="E147" s="1" t="s">
        <v>36</v>
      </c>
      <c r="F147" s="1" t="s">
        <v>81</v>
      </c>
      <c r="G147" s="8">
        <v>385</v>
      </c>
      <c r="H147" s="1">
        <v>173</v>
      </c>
      <c r="I147" s="10">
        <v>4112</v>
      </c>
      <c r="J147" s="1">
        <v>212</v>
      </c>
      <c r="K147" s="10">
        <v>4102</v>
      </c>
      <c r="L147" s="1">
        <v>3</v>
      </c>
    </row>
  </sheetData>
  <sheetProtection selectLockedCells="1" selectUnlockedCells="1"/>
  <mergeCells count="3">
    <mergeCell ref="A1:B1"/>
    <mergeCell ref="H1:I1"/>
    <mergeCell ref="J1:K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>
      <pane ySplit="1" topLeftCell="A2" activePane="bottomLeft" state="frozen"/>
      <selection pane="topLeft" activeCell="A1" sqref="A1"/>
      <selection pane="bottomLeft" activeCell="L20" sqref="L20"/>
    </sheetView>
  </sheetViews>
  <sheetFormatPr defaultColWidth="12.57421875" defaultRowHeight="15"/>
  <cols>
    <col min="1" max="1" width="7.421875" style="11" customWidth="1"/>
    <col min="2" max="2" width="25.57421875" style="11" customWidth="1"/>
    <col min="3" max="4" width="5.00390625" style="11" customWidth="1"/>
    <col min="5" max="5" width="9.00390625" style="11" customWidth="1"/>
    <col min="6" max="6" width="7.7109375" style="11" customWidth="1"/>
    <col min="7" max="8" width="4.421875" style="11" customWidth="1"/>
    <col min="9" max="9" width="15.28125" style="12" customWidth="1"/>
    <col min="10" max="16384" width="11.57421875" style="11" customWidth="1"/>
  </cols>
  <sheetData>
    <row r="1" spans="1:9" ht="13.5" customHeight="1">
      <c r="A1" s="13" t="s">
        <v>0</v>
      </c>
      <c r="B1" s="13" t="s">
        <v>1</v>
      </c>
      <c r="C1" s="13" t="s">
        <v>2</v>
      </c>
      <c r="D1" s="13" t="s">
        <v>192</v>
      </c>
      <c r="E1" s="13" t="s">
        <v>4</v>
      </c>
      <c r="F1" s="13" t="s">
        <v>5</v>
      </c>
      <c r="G1" s="13" t="s">
        <v>193</v>
      </c>
      <c r="H1" s="13" t="s">
        <v>194</v>
      </c>
      <c r="I1" s="13"/>
    </row>
    <row r="2" spans="1:9" ht="13.5" customHeight="1">
      <c r="A2" s="14">
        <v>75</v>
      </c>
      <c r="B2" s="15" t="s">
        <v>10</v>
      </c>
      <c r="C2" s="14" t="s">
        <v>11</v>
      </c>
      <c r="D2" s="14" t="s">
        <v>12</v>
      </c>
      <c r="E2" s="14" t="s">
        <v>13</v>
      </c>
      <c r="F2" s="14">
        <v>1582</v>
      </c>
      <c r="G2" s="14">
        <v>778</v>
      </c>
      <c r="H2" s="14">
        <v>804</v>
      </c>
      <c r="I2" s="14" t="s">
        <v>195</v>
      </c>
    </row>
    <row r="3" spans="1:9" ht="13.5" customHeight="1">
      <c r="A3" s="14">
        <v>87</v>
      </c>
      <c r="B3" s="15" t="s">
        <v>15</v>
      </c>
      <c r="C3" s="14" t="s">
        <v>11</v>
      </c>
      <c r="D3" s="14" t="s">
        <v>14</v>
      </c>
      <c r="E3" s="14" t="s">
        <v>16</v>
      </c>
      <c r="F3" s="14">
        <v>1578</v>
      </c>
      <c r="G3" s="14">
        <v>769</v>
      </c>
      <c r="H3" s="14">
        <v>809</v>
      </c>
      <c r="I3" s="14" t="s">
        <v>195</v>
      </c>
    </row>
    <row r="4" spans="1:9" ht="13.5" customHeight="1">
      <c r="A4" s="14">
        <v>102</v>
      </c>
      <c r="B4" s="15" t="s">
        <v>17</v>
      </c>
      <c r="C4" s="14" t="s">
        <v>18</v>
      </c>
      <c r="D4" s="14" t="s">
        <v>14</v>
      </c>
      <c r="E4" s="14" t="s">
        <v>19</v>
      </c>
      <c r="F4" s="14">
        <v>1573</v>
      </c>
      <c r="G4" s="14">
        <v>744</v>
      </c>
      <c r="H4" s="14">
        <v>829</v>
      </c>
      <c r="I4" s="14" t="s">
        <v>195</v>
      </c>
    </row>
    <row r="5" spans="1:9" ht="13.5" customHeight="1">
      <c r="A5" s="14">
        <v>141</v>
      </c>
      <c r="B5" s="15" t="s">
        <v>21</v>
      </c>
      <c r="C5" s="14" t="s">
        <v>11</v>
      </c>
      <c r="D5" s="14" t="s">
        <v>14</v>
      </c>
      <c r="E5" s="14" t="s">
        <v>22</v>
      </c>
      <c r="F5" s="14">
        <v>1562</v>
      </c>
      <c r="G5" s="14">
        <v>745</v>
      </c>
      <c r="H5" s="14">
        <v>817</v>
      </c>
      <c r="I5" s="14" t="s">
        <v>195</v>
      </c>
    </row>
    <row r="6" spans="1:9" ht="13.5" customHeight="1">
      <c r="A6" s="14">
        <v>230</v>
      </c>
      <c r="B6" s="15" t="s">
        <v>24</v>
      </c>
      <c r="C6" s="14" t="s">
        <v>18</v>
      </c>
      <c r="D6" s="14" t="s">
        <v>20</v>
      </c>
      <c r="E6" s="14" t="s">
        <v>25</v>
      </c>
      <c r="F6" s="14">
        <v>1544</v>
      </c>
      <c r="G6" s="14">
        <v>791</v>
      </c>
      <c r="H6" s="14">
        <v>753</v>
      </c>
      <c r="I6" s="14" t="s">
        <v>195</v>
      </c>
    </row>
    <row r="7" spans="1:9" ht="13.5" customHeight="1">
      <c r="A7" s="14">
        <v>270</v>
      </c>
      <c r="B7" s="15" t="s">
        <v>27</v>
      </c>
      <c r="C7" s="14" t="s">
        <v>18</v>
      </c>
      <c r="D7" s="14" t="s">
        <v>20</v>
      </c>
      <c r="E7" s="14" t="s">
        <v>28</v>
      </c>
      <c r="F7" s="14">
        <v>1537</v>
      </c>
      <c r="G7" s="14">
        <v>769</v>
      </c>
      <c r="H7" s="14">
        <v>768</v>
      </c>
      <c r="I7" s="14" t="s">
        <v>195</v>
      </c>
    </row>
    <row r="8" spans="1:9" ht="13.5" customHeight="1">
      <c r="A8" s="14">
        <v>302</v>
      </c>
      <c r="B8" s="15" t="s">
        <v>30</v>
      </c>
      <c r="C8" s="14" t="s">
        <v>31</v>
      </c>
      <c r="D8" s="14" t="s">
        <v>14</v>
      </c>
      <c r="E8" s="14" t="s">
        <v>32</v>
      </c>
      <c r="F8" s="14">
        <v>1532</v>
      </c>
      <c r="G8" s="14">
        <v>745</v>
      </c>
      <c r="H8" s="14">
        <v>787</v>
      </c>
      <c r="I8" s="14" t="s">
        <v>195</v>
      </c>
    </row>
    <row r="9" spans="1:9" ht="13.5" customHeight="1">
      <c r="A9" s="14">
        <v>308</v>
      </c>
      <c r="B9" s="15" t="s">
        <v>34</v>
      </c>
      <c r="C9" s="14" t="s">
        <v>11</v>
      </c>
      <c r="D9" s="14">
        <v>7</v>
      </c>
      <c r="E9" s="14" t="s">
        <v>35</v>
      </c>
      <c r="F9" s="14">
        <v>1531</v>
      </c>
      <c r="G9" s="14">
        <v>814</v>
      </c>
      <c r="H9" s="14">
        <v>717</v>
      </c>
      <c r="I9" s="14" t="s">
        <v>195</v>
      </c>
    </row>
    <row r="10" spans="1:9" ht="13.5" customHeight="1">
      <c r="A10" s="14">
        <v>311</v>
      </c>
      <c r="B10" s="15" t="s">
        <v>37</v>
      </c>
      <c r="C10" s="14" t="s">
        <v>18</v>
      </c>
      <c r="D10" s="14" t="s">
        <v>14</v>
      </c>
      <c r="E10" s="14" t="s">
        <v>38</v>
      </c>
      <c r="F10" s="14">
        <v>1530</v>
      </c>
      <c r="G10" s="14">
        <v>796</v>
      </c>
      <c r="H10" s="14">
        <v>734</v>
      </c>
      <c r="I10" s="14" t="s">
        <v>195</v>
      </c>
    </row>
    <row r="11" spans="1:9" ht="13.5" customHeight="1">
      <c r="A11" s="14">
        <v>315</v>
      </c>
      <c r="B11" s="15" t="s">
        <v>39</v>
      </c>
      <c r="C11" s="14" t="s">
        <v>11</v>
      </c>
      <c r="D11" s="14" t="s">
        <v>23</v>
      </c>
      <c r="E11" s="14" t="s">
        <v>40</v>
      </c>
      <c r="F11" s="14">
        <v>1529</v>
      </c>
      <c r="G11" s="14">
        <v>762</v>
      </c>
      <c r="H11" s="14">
        <v>767</v>
      </c>
      <c r="I11" s="14" t="s">
        <v>195</v>
      </c>
    </row>
    <row r="12" spans="1:9" ht="13.5" customHeight="1">
      <c r="A12" s="14">
        <v>342</v>
      </c>
      <c r="B12" s="15" t="s">
        <v>41</v>
      </c>
      <c r="C12" s="14" t="s">
        <v>42</v>
      </c>
      <c r="D12" s="14" t="s">
        <v>14</v>
      </c>
      <c r="E12" s="14" t="s">
        <v>43</v>
      </c>
      <c r="F12" s="14">
        <v>1526</v>
      </c>
      <c r="G12" s="14">
        <v>752</v>
      </c>
      <c r="H12" s="14">
        <v>774</v>
      </c>
      <c r="I12" s="14" t="s">
        <v>195</v>
      </c>
    </row>
    <row r="13" spans="1:9" ht="13.5" customHeight="1">
      <c r="A13" s="14">
        <v>377</v>
      </c>
      <c r="B13" s="15" t="s">
        <v>44</v>
      </c>
      <c r="C13" s="14" t="s">
        <v>45</v>
      </c>
      <c r="D13" s="14" t="s">
        <v>12</v>
      </c>
      <c r="E13" s="14" t="s">
        <v>16</v>
      </c>
      <c r="F13" s="14">
        <v>1521</v>
      </c>
      <c r="G13" s="14">
        <v>788</v>
      </c>
      <c r="H13" s="14">
        <v>733</v>
      </c>
      <c r="I13" s="14" t="s">
        <v>195</v>
      </c>
    </row>
    <row r="14" spans="1:9" ht="13.5" customHeight="1">
      <c r="A14" s="14">
        <v>421</v>
      </c>
      <c r="B14" s="15" t="s">
        <v>46</v>
      </c>
      <c r="C14" s="14" t="s">
        <v>11</v>
      </c>
      <c r="D14" s="14" t="s">
        <v>14</v>
      </c>
      <c r="E14" s="14" t="s">
        <v>16</v>
      </c>
      <c r="F14" s="14">
        <v>1515</v>
      </c>
      <c r="G14" s="14">
        <v>748</v>
      </c>
      <c r="H14" s="14">
        <v>767</v>
      </c>
      <c r="I14" s="14" t="s">
        <v>195</v>
      </c>
    </row>
    <row r="15" spans="1:9" ht="13.5" customHeight="1">
      <c r="A15" s="14">
        <v>464</v>
      </c>
      <c r="B15" s="15" t="s">
        <v>47</v>
      </c>
      <c r="C15" s="14" t="s">
        <v>11</v>
      </c>
      <c r="D15" s="14" t="s">
        <v>14</v>
      </c>
      <c r="E15" s="14" t="s">
        <v>48</v>
      </c>
      <c r="F15" s="14">
        <v>1510</v>
      </c>
      <c r="G15" s="14">
        <v>711</v>
      </c>
      <c r="H15" s="14">
        <v>799</v>
      </c>
      <c r="I15" s="14" t="s">
        <v>195</v>
      </c>
    </row>
    <row r="16" spans="1:9" ht="13.5" customHeight="1">
      <c r="A16" s="14">
        <v>499</v>
      </c>
      <c r="B16" s="15" t="s">
        <v>49</v>
      </c>
      <c r="C16" s="14" t="s">
        <v>50</v>
      </c>
      <c r="D16" s="14" t="s">
        <v>20</v>
      </c>
      <c r="E16" s="14" t="s">
        <v>40</v>
      </c>
      <c r="F16" s="14">
        <v>1507</v>
      </c>
      <c r="G16" s="14">
        <v>733</v>
      </c>
      <c r="H16" s="14">
        <v>774</v>
      </c>
      <c r="I16" s="14" t="s">
        <v>195</v>
      </c>
    </row>
    <row r="17" spans="1:9" ht="13.5" customHeight="1">
      <c r="A17" s="14">
        <v>518</v>
      </c>
      <c r="B17" s="15" t="s">
        <v>51</v>
      </c>
      <c r="C17" s="14" t="s">
        <v>18</v>
      </c>
      <c r="D17" s="14" t="s">
        <v>14</v>
      </c>
      <c r="E17" s="14" t="s">
        <v>48</v>
      </c>
      <c r="F17" s="14">
        <v>1504</v>
      </c>
      <c r="G17" s="14">
        <v>725</v>
      </c>
      <c r="H17" s="14">
        <v>779</v>
      </c>
      <c r="I17" s="14" t="s">
        <v>195</v>
      </c>
    </row>
    <row r="18" spans="1:9" ht="13.5" customHeight="1">
      <c r="A18" s="14">
        <v>669</v>
      </c>
      <c r="B18" s="15" t="s">
        <v>52</v>
      </c>
      <c r="C18" s="14" t="s">
        <v>45</v>
      </c>
      <c r="D18" s="14" t="s">
        <v>14</v>
      </c>
      <c r="E18" s="14" t="s">
        <v>38</v>
      </c>
      <c r="F18" s="14">
        <v>1489</v>
      </c>
      <c r="G18" s="14">
        <v>761</v>
      </c>
      <c r="H18" s="14">
        <v>728</v>
      </c>
      <c r="I18" s="14" t="s">
        <v>195</v>
      </c>
    </row>
    <row r="19" spans="1:9" ht="13.5" customHeight="1">
      <c r="A19" s="14">
        <v>679</v>
      </c>
      <c r="B19" s="15" t="s">
        <v>53</v>
      </c>
      <c r="C19" s="14" t="s">
        <v>11</v>
      </c>
      <c r="D19" s="14" t="s">
        <v>14</v>
      </c>
      <c r="E19" s="14" t="s">
        <v>13</v>
      </c>
      <c r="F19" s="14">
        <v>1488</v>
      </c>
      <c r="G19" s="14">
        <v>758</v>
      </c>
      <c r="H19" s="14">
        <v>730</v>
      </c>
      <c r="I19" s="14" t="s">
        <v>195</v>
      </c>
    </row>
    <row r="20" spans="1:9" ht="13.5" customHeight="1">
      <c r="A20" s="14">
        <v>708</v>
      </c>
      <c r="B20" s="15" t="s">
        <v>54</v>
      </c>
      <c r="C20" s="14" t="s">
        <v>18</v>
      </c>
      <c r="D20" s="14" t="s">
        <v>23</v>
      </c>
      <c r="E20" s="14" t="s">
        <v>48</v>
      </c>
      <c r="F20" s="14">
        <v>1485</v>
      </c>
      <c r="G20" s="14">
        <v>706</v>
      </c>
      <c r="H20" s="14">
        <v>779</v>
      </c>
      <c r="I20" s="14" t="s">
        <v>195</v>
      </c>
    </row>
    <row r="21" spans="1:9" ht="13.5" customHeight="1">
      <c r="A21" s="14">
        <v>732</v>
      </c>
      <c r="B21" s="15" t="s">
        <v>55</v>
      </c>
      <c r="C21" s="14" t="s">
        <v>11</v>
      </c>
      <c r="D21" s="14" t="s">
        <v>12</v>
      </c>
      <c r="E21" s="14" t="s">
        <v>56</v>
      </c>
      <c r="F21" s="14">
        <v>1483</v>
      </c>
      <c r="G21" s="14">
        <v>719</v>
      </c>
      <c r="H21" s="14">
        <v>764</v>
      </c>
      <c r="I21" s="14" t="s">
        <v>195</v>
      </c>
    </row>
    <row r="22" spans="1:9" ht="13.5" customHeight="1">
      <c r="A22" s="14">
        <v>753</v>
      </c>
      <c r="B22" s="15" t="s">
        <v>57</v>
      </c>
      <c r="C22" s="14" t="s">
        <v>18</v>
      </c>
      <c r="D22" s="14" t="s">
        <v>12</v>
      </c>
      <c r="E22" s="14" t="s">
        <v>35</v>
      </c>
      <c r="F22" s="14">
        <v>1481</v>
      </c>
      <c r="G22" s="14">
        <v>724</v>
      </c>
      <c r="H22" s="14">
        <v>757</v>
      </c>
      <c r="I22" s="14" t="s">
        <v>195</v>
      </c>
    </row>
    <row r="23" spans="1:9" ht="13.5" customHeight="1">
      <c r="A23" s="14">
        <v>792</v>
      </c>
      <c r="B23" s="15" t="s">
        <v>58</v>
      </c>
      <c r="C23" s="14" t="s">
        <v>18</v>
      </c>
      <c r="D23" s="14" t="s">
        <v>12</v>
      </c>
      <c r="E23" s="14" t="s">
        <v>59</v>
      </c>
      <c r="F23" s="14">
        <v>1478</v>
      </c>
      <c r="G23" s="14">
        <v>760</v>
      </c>
      <c r="H23" s="14">
        <v>718</v>
      </c>
      <c r="I23" s="14" t="s">
        <v>195</v>
      </c>
    </row>
    <row r="24" spans="1:9" ht="13.5" customHeight="1">
      <c r="A24" s="14">
        <v>817</v>
      </c>
      <c r="B24" s="15" t="s">
        <v>60</v>
      </c>
      <c r="C24" s="14" t="s">
        <v>18</v>
      </c>
      <c r="D24" s="14" t="s">
        <v>23</v>
      </c>
      <c r="E24" s="14" t="s">
        <v>16</v>
      </c>
      <c r="F24" s="14">
        <v>1475</v>
      </c>
      <c r="G24" s="14">
        <v>723</v>
      </c>
      <c r="H24" s="14">
        <v>752</v>
      </c>
      <c r="I24" s="14" t="s">
        <v>195</v>
      </c>
    </row>
    <row r="25" spans="1:9" ht="13.5" customHeight="1">
      <c r="A25" s="14">
        <v>824</v>
      </c>
      <c r="B25" s="15" t="s">
        <v>61</v>
      </c>
      <c r="C25" s="14" t="s">
        <v>11</v>
      </c>
      <c r="D25" s="14" t="s">
        <v>14</v>
      </c>
      <c r="E25" s="14" t="s">
        <v>40</v>
      </c>
      <c r="F25" s="14">
        <v>1474</v>
      </c>
      <c r="G25" s="14">
        <v>690</v>
      </c>
      <c r="H25" s="14">
        <v>784</v>
      </c>
      <c r="I25" s="14" t="s">
        <v>195</v>
      </c>
    </row>
    <row r="26" spans="1:9" ht="13.5" customHeight="1">
      <c r="A26" s="14">
        <v>838</v>
      </c>
      <c r="B26" s="15" t="s">
        <v>62</v>
      </c>
      <c r="C26" s="14" t="s">
        <v>45</v>
      </c>
      <c r="D26" s="14" t="s">
        <v>14</v>
      </c>
      <c r="E26" s="14" t="s">
        <v>22</v>
      </c>
      <c r="F26" s="14">
        <v>1473</v>
      </c>
      <c r="G26" s="14">
        <v>733</v>
      </c>
      <c r="H26" s="14">
        <v>740</v>
      </c>
      <c r="I26" s="14" t="s">
        <v>195</v>
      </c>
    </row>
    <row r="27" spans="1:9" ht="13.5" customHeight="1">
      <c r="A27" s="14">
        <v>881</v>
      </c>
      <c r="B27" s="15" t="s">
        <v>63</v>
      </c>
      <c r="C27" s="14" t="s">
        <v>45</v>
      </c>
      <c r="D27" s="14" t="s">
        <v>20</v>
      </c>
      <c r="E27" s="14" t="s">
        <v>35</v>
      </c>
      <c r="F27" s="14">
        <v>1469</v>
      </c>
      <c r="G27" s="14">
        <v>697</v>
      </c>
      <c r="H27" s="14">
        <v>772</v>
      </c>
      <c r="I27" s="14" t="s">
        <v>195</v>
      </c>
    </row>
    <row r="28" spans="1:9" ht="13.5" customHeight="1">
      <c r="A28" s="14">
        <v>912</v>
      </c>
      <c r="B28" s="15" t="s">
        <v>64</v>
      </c>
      <c r="C28" s="14" t="s">
        <v>45</v>
      </c>
      <c r="D28" s="14" t="s">
        <v>12</v>
      </c>
      <c r="E28" s="14" t="s">
        <v>43</v>
      </c>
      <c r="F28" s="14">
        <v>1467</v>
      </c>
      <c r="G28" s="14">
        <v>720</v>
      </c>
      <c r="H28" s="14">
        <v>747</v>
      </c>
      <c r="I28" s="14" t="s">
        <v>195</v>
      </c>
    </row>
    <row r="29" spans="1:9" ht="13.5" customHeight="1">
      <c r="A29" s="14">
        <v>934</v>
      </c>
      <c r="B29" s="15" t="s">
        <v>65</v>
      </c>
      <c r="C29" s="14" t="s">
        <v>18</v>
      </c>
      <c r="D29" s="14" t="s">
        <v>14</v>
      </c>
      <c r="E29" s="14" t="s">
        <v>43</v>
      </c>
      <c r="F29" s="14">
        <v>1465</v>
      </c>
      <c r="G29" s="14">
        <v>710</v>
      </c>
      <c r="H29" s="14">
        <v>755</v>
      </c>
      <c r="I29" s="14" t="s">
        <v>195</v>
      </c>
    </row>
    <row r="30" spans="1:9" ht="13.5" customHeight="1">
      <c r="A30" s="14">
        <v>958</v>
      </c>
      <c r="B30" s="15" t="s">
        <v>66</v>
      </c>
      <c r="C30" s="14" t="s">
        <v>11</v>
      </c>
      <c r="D30" s="14" t="s">
        <v>14</v>
      </c>
      <c r="E30" s="14" t="s">
        <v>38</v>
      </c>
      <c r="F30" s="14">
        <v>1462</v>
      </c>
      <c r="G30" s="14">
        <v>657</v>
      </c>
      <c r="H30" s="14">
        <v>805</v>
      </c>
      <c r="I30" s="14" t="s">
        <v>195</v>
      </c>
    </row>
    <row r="31" spans="1:9" ht="13.5" customHeight="1">
      <c r="A31" s="14">
        <v>958</v>
      </c>
      <c r="B31" s="15" t="s">
        <v>67</v>
      </c>
      <c r="C31" s="14" t="s">
        <v>50</v>
      </c>
      <c r="D31" s="14" t="s">
        <v>12</v>
      </c>
      <c r="E31" s="14" t="s">
        <v>32</v>
      </c>
      <c r="F31" s="14">
        <v>1462</v>
      </c>
      <c r="G31" s="14">
        <v>740</v>
      </c>
      <c r="H31" s="14">
        <v>722</v>
      </c>
      <c r="I31" s="14" t="s">
        <v>195</v>
      </c>
    </row>
    <row r="32" spans="1:9" ht="13.5" customHeight="1">
      <c r="A32" s="14">
        <v>973</v>
      </c>
      <c r="B32" s="15" t="s">
        <v>68</v>
      </c>
      <c r="C32" s="14" t="s">
        <v>18</v>
      </c>
      <c r="D32" s="14" t="s">
        <v>23</v>
      </c>
      <c r="E32" s="14" t="s">
        <v>69</v>
      </c>
      <c r="F32" s="14">
        <v>1461</v>
      </c>
      <c r="G32" s="14">
        <v>674</v>
      </c>
      <c r="H32" s="14">
        <v>787</v>
      </c>
      <c r="I32" s="14" t="s">
        <v>195</v>
      </c>
    </row>
    <row r="33" spans="1:9" ht="13.5" customHeight="1">
      <c r="A33" s="14">
        <v>1042</v>
      </c>
      <c r="B33" s="15" t="s">
        <v>71</v>
      </c>
      <c r="C33" s="14" t="s">
        <v>45</v>
      </c>
      <c r="D33" s="14" t="s">
        <v>14</v>
      </c>
      <c r="E33" s="14" t="s">
        <v>43</v>
      </c>
      <c r="F33" s="14">
        <v>1455</v>
      </c>
      <c r="G33" s="14">
        <v>785</v>
      </c>
      <c r="H33" s="14">
        <v>670</v>
      </c>
      <c r="I33" s="14" t="s">
        <v>195</v>
      </c>
    </row>
    <row r="34" spans="1:9" ht="13.5" customHeight="1">
      <c r="A34" s="14">
        <v>1042</v>
      </c>
      <c r="B34" s="15" t="s">
        <v>70</v>
      </c>
      <c r="C34" s="14" t="s">
        <v>11</v>
      </c>
      <c r="D34" s="14" t="s">
        <v>12</v>
      </c>
      <c r="E34" s="14" t="s">
        <v>22</v>
      </c>
      <c r="F34" s="14">
        <v>1455</v>
      </c>
      <c r="G34" s="14">
        <v>704</v>
      </c>
      <c r="H34" s="14">
        <v>751</v>
      </c>
      <c r="I34" s="14" t="s">
        <v>195</v>
      </c>
    </row>
    <row r="35" spans="1:9" ht="13.5" customHeight="1">
      <c r="A35" s="14">
        <v>1064</v>
      </c>
      <c r="B35" s="15" t="s">
        <v>72</v>
      </c>
      <c r="C35" s="14" t="s">
        <v>45</v>
      </c>
      <c r="D35" s="14" t="s">
        <v>20</v>
      </c>
      <c r="E35" s="14" t="s">
        <v>16</v>
      </c>
      <c r="F35" s="14">
        <v>1453</v>
      </c>
      <c r="G35" s="14">
        <v>752</v>
      </c>
      <c r="H35" s="14">
        <v>701</v>
      </c>
      <c r="I35" s="14" t="s">
        <v>195</v>
      </c>
    </row>
    <row r="36" spans="1:9" ht="13.5" customHeight="1">
      <c r="A36" s="14">
        <v>1098</v>
      </c>
      <c r="B36" s="15" t="s">
        <v>73</v>
      </c>
      <c r="C36" s="14" t="s">
        <v>31</v>
      </c>
      <c r="D36" s="14" t="s">
        <v>12</v>
      </c>
      <c r="E36" s="14" t="s">
        <v>56</v>
      </c>
      <c r="F36" s="14">
        <v>1451</v>
      </c>
      <c r="G36" s="14">
        <v>730</v>
      </c>
      <c r="H36" s="14">
        <v>721</v>
      </c>
      <c r="I36" s="14" t="s">
        <v>195</v>
      </c>
    </row>
    <row r="37" spans="1:9" ht="13.5" customHeight="1">
      <c r="A37" s="14">
        <v>1098</v>
      </c>
      <c r="B37" s="15" t="s">
        <v>74</v>
      </c>
      <c r="C37" s="14" t="s">
        <v>18</v>
      </c>
      <c r="D37" s="14" t="s">
        <v>12</v>
      </c>
      <c r="E37" s="14" t="s">
        <v>28</v>
      </c>
      <c r="F37" s="14">
        <v>1451</v>
      </c>
      <c r="G37" s="14">
        <v>705</v>
      </c>
      <c r="H37" s="14">
        <v>746</v>
      </c>
      <c r="I37" s="14" t="s">
        <v>195</v>
      </c>
    </row>
    <row r="38" spans="1:9" ht="13.5" customHeight="1">
      <c r="A38" s="14">
        <v>1185</v>
      </c>
      <c r="B38" s="15" t="s">
        <v>75</v>
      </c>
      <c r="C38" s="14" t="s">
        <v>18</v>
      </c>
      <c r="D38" s="14" t="s">
        <v>12</v>
      </c>
      <c r="E38" s="14" t="s">
        <v>16</v>
      </c>
      <c r="F38" s="14">
        <v>1445</v>
      </c>
      <c r="G38" s="14">
        <v>686</v>
      </c>
      <c r="H38" s="14">
        <v>759</v>
      </c>
      <c r="I38" s="14" t="s">
        <v>195</v>
      </c>
    </row>
    <row r="39" spans="1:9" ht="13.5" customHeight="1">
      <c r="A39" s="14">
        <v>1185</v>
      </c>
      <c r="B39" s="15" t="s">
        <v>76</v>
      </c>
      <c r="C39" s="14" t="s">
        <v>18</v>
      </c>
      <c r="D39" s="14" t="s">
        <v>20</v>
      </c>
      <c r="E39" s="14" t="s">
        <v>38</v>
      </c>
      <c r="F39" s="14">
        <v>1445</v>
      </c>
      <c r="G39" s="14">
        <v>708</v>
      </c>
      <c r="H39" s="14">
        <v>737</v>
      </c>
      <c r="I39" s="14" t="s">
        <v>195</v>
      </c>
    </row>
    <row r="40" spans="1:9" ht="13.5" customHeight="1">
      <c r="A40" s="14">
        <v>1215</v>
      </c>
      <c r="B40" s="15" t="s">
        <v>77</v>
      </c>
      <c r="C40" s="14" t="s">
        <v>18</v>
      </c>
      <c r="D40" s="14" t="s">
        <v>20</v>
      </c>
      <c r="E40" s="14" t="s">
        <v>35</v>
      </c>
      <c r="F40" s="14">
        <v>1443</v>
      </c>
      <c r="G40" s="14">
        <v>767</v>
      </c>
      <c r="H40" s="14">
        <v>676</v>
      </c>
      <c r="I40" s="14" t="s">
        <v>195</v>
      </c>
    </row>
    <row r="41" spans="1:9" ht="13.5" customHeight="1">
      <c r="A41" s="14">
        <v>1247</v>
      </c>
      <c r="B41" s="15" t="s">
        <v>78</v>
      </c>
      <c r="C41" s="14" t="s">
        <v>45</v>
      </c>
      <c r="D41" s="14" t="s">
        <v>12</v>
      </c>
      <c r="E41" s="14" t="s">
        <v>22</v>
      </c>
      <c r="F41" s="14">
        <v>1441</v>
      </c>
      <c r="G41" s="14">
        <v>680</v>
      </c>
      <c r="H41" s="14">
        <v>761</v>
      </c>
      <c r="I41" s="14" t="s">
        <v>195</v>
      </c>
    </row>
    <row r="42" spans="1:9" ht="13.5" customHeight="1">
      <c r="A42" s="14">
        <v>1269</v>
      </c>
      <c r="B42" s="15" t="s">
        <v>79</v>
      </c>
      <c r="C42" s="14" t="s">
        <v>18</v>
      </c>
      <c r="D42" s="14" t="s">
        <v>14</v>
      </c>
      <c r="E42" s="14" t="s">
        <v>43</v>
      </c>
      <c r="F42" s="14">
        <v>1440</v>
      </c>
      <c r="G42" s="14">
        <v>678</v>
      </c>
      <c r="H42" s="14">
        <v>762</v>
      </c>
      <c r="I42" s="14" t="s">
        <v>195</v>
      </c>
    </row>
    <row r="43" spans="1:9" ht="13.5" customHeight="1">
      <c r="A43" s="14">
        <v>1269</v>
      </c>
      <c r="B43" s="15" t="s">
        <v>80</v>
      </c>
      <c r="C43" s="14" t="s">
        <v>31</v>
      </c>
      <c r="D43" s="14" t="s">
        <v>26</v>
      </c>
      <c r="E43" s="14" t="s">
        <v>81</v>
      </c>
      <c r="F43" s="14">
        <v>1440</v>
      </c>
      <c r="G43" s="14">
        <v>648</v>
      </c>
      <c r="H43" s="14">
        <v>792</v>
      </c>
      <c r="I43" s="14" t="s">
        <v>195</v>
      </c>
    </row>
    <row r="44" spans="1:9" ht="13.5" customHeight="1">
      <c r="A44" s="14">
        <v>1285</v>
      </c>
      <c r="B44" s="15" t="s">
        <v>82</v>
      </c>
      <c r="C44" s="14" t="s">
        <v>18</v>
      </c>
      <c r="D44" s="14" t="s">
        <v>23</v>
      </c>
      <c r="E44" s="14" t="s">
        <v>59</v>
      </c>
      <c r="F44" s="14">
        <v>1439</v>
      </c>
      <c r="G44" s="14">
        <v>739</v>
      </c>
      <c r="H44" s="14">
        <v>700</v>
      </c>
      <c r="I44" s="14" t="s">
        <v>195</v>
      </c>
    </row>
    <row r="45" spans="1:9" ht="13.5" customHeight="1">
      <c r="A45" s="14">
        <v>1285</v>
      </c>
      <c r="B45" s="15" t="s">
        <v>83</v>
      </c>
      <c r="C45" s="14" t="s">
        <v>11</v>
      </c>
      <c r="D45" s="14" t="s">
        <v>26</v>
      </c>
      <c r="E45" s="14" t="s">
        <v>38</v>
      </c>
      <c r="F45" s="14">
        <v>1439</v>
      </c>
      <c r="G45" s="14">
        <v>735</v>
      </c>
      <c r="H45" s="14">
        <v>704</v>
      </c>
      <c r="I45" s="14" t="s">
        <v>195</v>
      </c>
    </row>
    <row r="46" spans="1:9" ht="13.5" customHeight="1">
      <c r="A46" s="14">
        <v>1308</v>
      </c>
      <c r="B46" s="15" t="s">
        <v>84</v>
      </c>
      <c r="C46" s="14" t="s">
        <v>45</v>
      </c>
      <c r="D46" s="14" t="s">
        <v>12</v>
      </c>
      <c r="E46" s="14" t="s">
        <v>40</v>
      </c>
      <c r="F46" s="14">
        <v>1437</v>
      </c>
      <c r="G46" s="14">
        <v>743</v>
      </c>
      <c r="H46" s="14">
        <v>694</v>
      </c>
      <c r="I46" s="14" t="s">
        <v>195</v>
      </c>
    </row>
    <row r="47" spans="1:9" ht="13.5" customHeight="1">
      <c r="A47" s="14">
        <v>1351</v>
      </c>
      <c r="B47" s="15" t="s">
        <v>85</v>
      </c>
      <c r="C47" s="14" t="s">
        <v>45</v>
      </c>
      <c r="D47" s="14" t="s">
        <v>12</v>
      </c>
      <c r="E47" s="14" t="s">
        <v>22</v>
      </c>
      <c r="F47" s="14">
        <v>1434</v>
      </c>
      <c r="G47" s="14">
        <v>698</v>
      </c>
      <c r="H47" s="14">
        <v>736</v>
      </c>
      <c r="I47" s="14" t="s">
        <v>195</v>
      </c>
    </row>
    <row r="48" spans="1:9" ht="13.5" customHeight="1">
      <c r="A48" s="14">
        <v>1466</v>
      </c>
      <c r="B48" s="15" t="s">
        <v>86</v>
      </c>
      <c r="C48" s="14" t="s">
        <v>45</v>
      </c>
      <c r="D48" s="14" t="s">
        <v>14</v>
      </c>
      <c r="E48" s="14" t="s">
        <v>43</v>
      </c>
      <c r="F48" s="14">
        <v>1425</v>
      </c>
      <c r="G48" s="14">
        <v>709</v>
      </c>
      <c r="H48" s="14">
        <v>716</v>
      </c>
      <c r="I48" s="14" t="s">
        <v>195</v>
      </c>
    </row>
    <row r="49" spans="1:9" ht="13.5" customHeight="1">
      <c r="A49" s="14">
        <v>1487</v>
      </c>
      <c r="B49" s="15" t="s">
        <v>87</v>
      </c>
      <c r="C49" s="14" t="s">
        <v>18</v>
      </c>
      <c r="D49" s="14" t="s">
        <v>23</v>
      </c>
      <c r="E49" s="14" t="s">
        <v>59</v>
      </c>
      <c r="F49" s="14">
        <v>1424</v>
      </c>
      <c r="G49" s="14">
        <v>726</v>
      </c>
      <c r="H49" s="14">
        <v>698</v>
      </c>
      <c r="I49" s="14" t="s">
        <v>195</v>
      </c>
    </row>
    <row r="50" spans="1:9" ht="13.5" customHeight="1">
      <c r="A50" s="14">
        <v>1500</v>
      </c>
      <c r="B50" s="15" t="s">
        <v>88</v>
      </c>
      <c r="C50" s="14" t="s">
        <v>45</v>
      </c>
      <c r="D50" s="14" t="s">
        <v>14</v>
      </c>
      <c r="E50" s="14" t="s">
        <v>22</v>
      </c>
      <c r="F50" s="14">
        <v>1423</v>
      </c>
      <c r="G50" s="14">
        <v>720</v>
      </c>
      <c r="H50" s="14">
        <v>703</v>
      </c>
      <c r="I50" s="14" t="s">
        <v>195</v>
      </c>
    </row>
    <row r="51" spans="1:9" ht="13.5" customHeight="1">
      <c r="A51" s="14">
        <v>1527</v>
      </c>
      <c r="B51" s="15" t="s">
        <v>89</v>
      </c>
      <c r="C51" s="14" t="s">
        <v>11</v>
      </c>
      <c r="D51" s="14" t="s">
        <v>20</v>
      </c>
      <c r="E51" s="14" t="s">
        <v>90</v>
      </c>
      <c r="F51" s="14">
        <v>1420</v>
      </c>
      <c r="G51" s="14">
        <v>694</v>
      </c>
      <c r="H51" s="14">
        <v>726</v>
      </c>
      <c r="I51" s="14" t="s">
        <v>195</v>
      </c>
    </row>
    <row r="52" spans="1:9" ht="13.5" customHeight="1">
      <c r="A52" s="14">
        <v>1567</v>
      </c>
      <c r="B52" s="15" t="s">
        <v>91</v>
      </c>
      <c r="C52" s="14" t="s">
        <v>45</v>
      </c>
      <c r="D52" s="14" t="s">
        <v>20</v>
      </c>
      <c r="E52" s="14" t="s">
        <v>25</v>
      </c>
      <c r="F52" s="14">
        <v>1417</v>
      </c>
      <c r="G52" s="14">
        <v>684</v>
      </c>
      <c r="H52" s="14">
        <v>733</v>
      </c>
      <c r="I52" s="14" t="s">
        <v>195</v>
      </c>
    </row>
    <row r="53" spans="1:9" ht="13.5" customHeight="1">
      <c r="A53" s="14">
        <v>1576</v>
      </c>
      <c r="B53" s="15" t="s">
        <v>92</v>
      </c>
      <c r="C53" s="14" t="s">
        <v>45</v>
      </c>
      <c r="D53" s="14" t="s">
        <v>12</v>
      </c>
      <c r="E53" s="14" t="s">
        <v>28</v>
      </c>
      <c r="F53" s="14">
        <v>1416</v>
      </c>
      <c r="G53" s="14">
        <v>664</v>
      </c>
      <c r="H53" s="14">
        <v>752</v>
      </c>
      <c r="I53" s="14" t="s">
        <v>195</v>
      </c>
    </row>
    <row r="54" spans="1:9" ht="13.5" customHeight="1">
      <c r="A54" s="14">
        <v>1609</v>
      </c>
      <c r="B54" s="15" t="s">
        <v>93</v>
      </c>
      <c r="C54" s="14" t="s">
        <v>18</v>
      </c>
      <c r="D54" s="14" t="s">
        <v>20</v>
      </c>
      <c r="E54" s="14" t="s">
        <v>90</v>
      </c>
      <c r="F54" s="14">
        <v>1413</v>
      </c>
      <c r="G54" s="14">
        <v>685</v>
      </c>
      <c r="H54" s="14">
        <v>728</v>
      </c>
      <c r="I54" s="14" t="s">
        <v>195</v>
      </c>
    </row>
    <row r="55" spans="1:9" ht="13.5" customHeight="1">
      <c r="A55" s="14">
        <v>1654</v>
      </c>
      <c r="B55" s="15" t="s">
        <v>94</v>
      </c>
      <c r="C55" s="14" t="s">
        <v>18</v>
      </c>
      <c r="D55" s="14" t="s">
        <v>12</v>
      </c>
      <c r="E55" s="14" t="s">
        <v>38</v>
      </c>
      <c r="F55" s="14">
        <v>1409</v>
      </c>
      <c r="G55" s="14">
        <v>718</v>
      </c>
      <c r="H55" s="14">
        <v>691</v>
      </c>
      <c r="I55" s="14" t="s">
        <v>195</v>
      </c>
    </row>
    <row r="56" spans="1:9" ht="13.5" customHeight="1">
      <c r="A56" s="14">
        <v>1654</v>
      </c>
      <c r="B56" s="15" t="s">
        <v>95</v>
      </c>
      <c r="C56" s="14" t="s">
        <v>18</v>
      </c>
      <c r="D56" s="14" t="s">
        <v>26</v>
      </c>
      <c r="E56" s="14" t="s">
        <v>16</v>
      </c>
      <c r="F56" s="14">
        <v>1409</v>
      </c>
      <c r="G56" s="14">
        <v>701</v>
      </c>
      <c r="H56" s="14">
        <v>708</v>
      </c>
      <c r="I56" s="14" t="s">
        <v>195</v>
      </c>
    </row>
    <row r="57" spans="1:9" ht="13.5" customHeight="1">
      <c r="A57" s="14">
        <v>1725</v>
      </c>
      <c r="B57" s="15" t="s">
        <v>96</v>
      </c>
      <c r="C57" s="14" t="s">
        <v>11</v>
      </c>
      <c r="D57" s="14" t="s">
        <v>26</v>
      </c>
      <c r="E57" s="14" t="s">
        <v>48</v>
      </c>
      <c r="F57" s="14">
        <v>1404</v>
      </c>
      <c r="G57" s="14">
        <v>703</v>
      </c>
      <c r="H57" s="14">
        <v>701</v>
      </c>
      <c r="I57" s="14" t="s">
        <v>195</v>
      </c>
    </row>
    <row r="58" spans="1:9" ht="13.5" customHeight="1">
      <c r="A58" s="14">
        <v>1769</v>
      </c>
      <c r="B58" s="15" t="s">
        <v>97</v>
      </c>
      <c r="C58" s="14" t="s">
        <v>45</v>
      </c>
      <c r="D58" s="14" t="s">
        <v>14</v>
      </c>
      <c r="E58" s="14" t="s">
        <v>40</v>
      </c>
      <c r="F58" s="14">
        <v>1401</v>
      </c>
      <c r="G58" s="14">
        <v>643</v>
      </c>
      <c r="H58" s="14">
        <v>758</v>
      </c>
      <c r="I58" s="14" t="s">
        <v>195</v>
      </c>
    </row>
    <row r="59" spans="1:9" ht="13.5" customHeight="1">
      <c r="A59" s="14">
        <v>1769</v>
      </c>
      <c r="B59" s="15" t="s">
        <v>98</v>
      </c>
      <c r="C59" s="14" t="s">
        <v>45</v>
      </c>
      <c r="D59" s="14" t="s">
        <v>20</v>
      </c>
      <c r="E59" s="14" t="s">
        <v>99</v>
      </c>
      <c r="F59" s="14">
        <v>1401</v>
      </c>
      <c r="G59" s="14">
        <v>714</v>
      </c>
      <c r="H59" s="14">
        <v>687</v>
      </c>
      <c r="I59" s="14" t="s">
        <v>195</v>
      </c>
    </row>
    <row r="60" spans="1:9" ht="13.5" customHeight="1">
      <c r="A60" s="14">
        <v>1778</v>
      </c>
      <c r="B60" s="15" t="s">
        <v>100</v>
      </c>
      <c r="C60" s="14" t="s">
        <v>11</v>
      </c>
      <c r="D60" s="14" t="s">
        <v>33</v>
      </c>
      <c r="E60" s="14" t="s">
        <v>90</v>
      </c>
      <c r="F60" s="14">
        <v>1400</v>
      </c>
      <c r="G60" s="14">
        <v>689</v>
      </c>
      <c r="H60" s="14">
        <v>711</v>
      </c>
      <c r="I60" s="14" t="s">
        <v>195</v>
      </c>
    </row>
    <row r="61" spans="1:9" ht="13.5" customHeight="1">
      <c r="A61" s="14">
        <v>1815</v>
      </c>
      <c r="B61" s="15" t="s">
        <v>101</v>
      </c>
      <c r="C61" s="14" t="s">
        <v>18</v>
      </c>
      <c r="D61" s="14" t="s">
        <v>20</v>
      </c>
      <c r="E61" s="14" t="s">
        <v>22</v>
      </c>
      <c r="F61" s="14">
        <v>1397</v>
      </c>
      <c r="G61" s="14">
        <v>681</v>
      </c>
      <c r="H61" s="14">
        <v>716</v>
      </c>
      <c r="I61" s="14" t="s">
        <v>195</v>
      </c>
    </row>
    <row r="62" spans="1:9" ht="13.5" customHeight="1">
      <c r="A62" s="14">
        <v>1828</v>
      </c>
      <c r="B62" s="15" t="s">
        <v>102</v>
      </c>
      <c r="C62" s="14" t="s">
        <v>45</v>
      </c>
      <c r="D62" s="14" t="s">
        <v>14</v>
      </c>
      <c r="E62" s="14" t="s">
        <v>48</v>
      </c>
      <c r="F62" s="14">
        <v>1396</v>
      </c>
      <c r="G62" s="14">
        <v>711</v>
      </c>
      <c r="H62" s="14">
        <v>685</v>
      </c>
      <c r="I62" s="14" t="s">
        <v>195</v>
      </c>
    </row>
    <row r="63" spans="1:9" ht="13.5" customHeight="1">
      <c r="A63" s="14">
        <v>1840</v>
      </c>
      <c r="B63" s="15" t="s">
        <v>103</v>
      </c>
      <c r="C63" s="14" t="s">
        <v>45</v>
      </c>
      <c r="D63" s="14" t="s">
        <v>14</v>
      </c>
      <c r="E63" s="14" t="s">
        <v>40</v>
      </c>
      <c r="F63" s="14">
        <v>1395</v>
      </c>
      <c r="G63" s="14">
        <v>677</v>
      </c>
      <c r="H63" s="14">
        <v>718</v>
      </c>
      <c r="I63" s="14" t="s">
        <v>195</v>
      </c>
    </row>
    <row r="64" spans="1:9" ht="13.5" customHeight="1">
      <c r="A64" s="14">
        <v>1920</v>
      </c>
      <c r="B64" s="15" t="s">
        <v>104</v>
      </c>
      <c r="C64" s="14" t="s">
        <v>45</v>
      </c>
      <c r="D64" s="14" t="s">
        <v>20</v>
      </c>
      <c r="E64" s="14" t="s">
        <v>28</v>
      </c>
      <c r="F64" s="14">
        <v>1389</v>
      </c>
      <c r="G64" s="14">
        <v>686</v>
      </c>
      <c r="H64" s="14">
        <v>703</v>
      </c>
      <c r="I64" s="14" t="s">
        <v>195</v>
      </c>
    </row>
    <row r="65" spans="1:9" ht="13.5" customHeight="1">
      <c r="A65" s="14">
        <v>1990</v>
      </c>
      <c r="B65" s="15" t="s">
        <v>105</v>
      </c>
      <c r="C65" s="14" t="s">
        <v>18</v>
      </c>
      <c r="D65" s="14" t="s">
        <v>12</v>
      </c>
      <c r="E65" s="14" t="s">
        <v>35</v>
      </c>
      <c r="F65" s="14">
        <v>1384</v>
      </c>
      <c r="G65" s="14">
        <v>766</v>
      </c>
      <c r="H65" s="14">
        <v>618</v>
      </c>
      <c r="I65" s="14" t="s">
        <v>195</v>
      </c>
    </row>
    <row r="66" spans="1:9" ht="13.5" customHeight="1">
      <c r="A66" s="14">
        <v>2012</v>
      </c>
      <c r="B66" s="15" t="s">
        <v>106</v>
      </c>
      <c r="C66" s="14" t="s">
        <v>11</v>
      </c>
      <c r="D66" s="14" t="s">
        <v>20</v>
      </c>
      <c r="E66" s="14" t="s">
        <v>13</v>
      </c>
      <c r="F66" s="14">
        <v>1382</v>
      </c>
      <c r="G66" s="14">
        <v>703</v>
      </c>
      <c r="H66" s="14">
        <v>679</v>
      </c>
      <c r="I66" s="14" t="s">
        <v>195</v>
      </c>
    </row>
    <row r="67" spans="1:9" ht="13.5" customHeight="1">
      <c r="A67" s="14">
        <v>2043</v>
      </c>
      <c r="B67" s="15" t="s">
        <v>107</v>
      </c>
      <c r="C67" s="14" t="s">
        <v>45</v>
      </c>
      <c r="D67" s="14" t="s">
        <v>12</v>
      </c>
      <c r="E67" s="14" t="s">
        <v>38</v>
      </c>
      <c r="F67" s="14">
        <v>1380</v>
      </c>
      <c r="G67" s="14">
        <v>707</v>
      </c>
      <c r="H67" s="14">
        <v>673</v>
      </c>
      <c r="I67" s="14" t="s">
        <v>195</v>
      </c>
    </row>
    <row r="68" spans="1:9" ht="13.5" customHeight="1">
      <c r="A68" s="14">
        <v>2072</v>
      </c>
      <c r="B68" s="15" t="s">
        <v>109</v>
      </c>
      <c r="C68" s="14" t="s">
        <v>45</v>
      </c>
      <c r="D68" s="14" t="s">
        <v>12</v>
      </c>
      <c r="E68" s="14" t="s">
        <v>28</v>
      </c>
      <c r="F68" s="14">
        <v>1378</v>
      </c>
      <c r="G68" s="14">
        <v>727</v>
      </c>
      <c r="H68" s="14">
        <v>651</v>
      </c>
      <c r="I68" s="14" t="s">
        <v>195</v>
      </c>
    </row>
    <row r="69" spans="1:9" ht="13.5" customHeight="1">
      <c r="A69" s="14">
        <v>2072</v>
      </c>
      <c r="B69" s="15" t="s">
        <v>108</v>
      </c>
      <c r="C69" s="14" t="s">
        <v>45</v>
      </c>
      <c r="D69" s="14" t="s">
        <v>20</v>
      </c>
      <c r="E69" s="14" t="s">
        <v>25</v>
      </c>
      <c r="F69" s="14">
        <v>1378</v>
      </c>
      <c r="G69" s="14">
        <v>742</v>
      </c>
      <c r="H69" s="14">
        <v>636</v>
      </c>
      <c r="I69" s="14" t="s">
        <v>195</v>
      </c>
    </row>
    <row r="70" spans="1:9" ht="13.5" customHeight="1">
      <c r="A70" s="14">
        <v>2189</v>
      </c>
      <c r="B70" s="16" t="s">
        <v>111</v>
      </c>
      <c r="C70" s="14" t="s">
        <v>112</v>
      </c>
      <c r="D70" s="14" t="s">
        <v>23</v>
      </c>
      <c r="E70" s="14" t="s">
        <v>113</v>
      </c>
      <c r="F70" s="14">
        <v>1367</v>
      </c>
      <c r="G70" s="14">
        <v>756</v>
      </c>
      <c r="H70" s="14">
        <v>611</v>
      </c>
      <c r="I70" s="14" t="s">
        <v>196</v>
      </c>
    </row>
    <row r="71" spans="1:9" ht="13.5" customHeight="1">
      <c r="A71" s="14">
        <v>3579</v>
      </c>
      <c r="B71" s="15" t="s">
        <v>161</v>
      </c>
      <c r="C71" s="14" t="s">
        <v>112</v>
      </c>
      <c r="D71" s="14" t="s">
        <v>26</v>
      </c>
      <c r="E71" s="14" t="s">
        <v>113</v>
      </c>
      <c r="F71" s="14">
        <v>1173</v>
      </c>
      <c r="G71" s="14">
        <v>574</v>
      </c>
      <c r="H71" s="14">
        <v>599</v>
      </c>
      <c r="I71" s="14" t="s">
        <v>196</v>
      </c>
    </row>
    <row r="72" spans="1:9" ht="13.5" customHeight="1">
      <c r="A72" s="14">
        <v>3661</v>
      </c>
      <c r="B72" s="15" t="s">
        <v>165</v>
      </c>
      <c r="C72" s="14" t="s">
        <v>50</v>
      </c>
      <c r="D72" s="14" t="s">
        <v>29</v>
      </c>
      <c r="E72" s="14" t="s">
        <v>166</v>
      </c>
      <c r="F72" s="14">
        <v>1148</v>
      </c>
      <c r="G72" s="14">
        <v>597</v>
      </c>
      <c r="H72" s="14">
        <v>551</v>
      </c>
      <c r="I72" s="14" t="s">
        <v>196</v>
      </c>
    </row>
    <row r="73" spans="1:9" ht="13.5" customHeight="1">
      <c r="A73" s="14">
        <v>3738</v>
      </c>
      <c r="B73" s="15" t="s">
        <v>170</v>
      </c>
      <c r="C73" s="14" t="s">
        <v>50</v>
      </c>
      <c r="D73" s="14" t="s">
        <v>26</v>
      </c>
      <c r="E73" s="14" t="s">
        <v>113</v>
      </c>
      <c r="F73" s="14">
        <v>1119</v>
      </c>
      <c r="G73" s="14">
        <v>620</v>
      </c>
      <c r="H73" s="14">
        <v>499</v>
      </c>
      <c r="I73" s="14" t="s">
        <v>196</v>
      </c>
    </row>
  </sheetData>
  <sheetProtection selectLockedCells="1" selectUnlockedCells="1"/>
  <autoFilter ref="E1:E65536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7"/>
  <sheetViews>
    <sheetView workbookViewId="0" topLeftCell="A1">
      <pane ySplit="1" topLeftCell="A2" activePane="bottomLeft" state="frozen"/>
      <selection pane="topLeft" activeCell="A1" sqref="A1"/>
      <selection pane="bottomLeft" activeCell="I24" sqref="I24"/>
    </sheetView>
  </sheetViews>
  <sheetFormatPr defaultColWidth="11.421875" defaultRowHeight="15"/>
  <cols>
    <col min="1" max="1" width="7.421875" style="1" customWidth="1"/>
    <col min="2" max="2" width="25.57421875" style="3" customWidth="1"/>
    <col min="3" max="4" width="5.00390625" style="1" customWidth="1"/>
    <col min="5" max="5" width="6.28125" style="1" customWidth="1"/>
    <col min="6" max="6" width="7.7109375" style="1" customWidth="1"/>
    <col min="7" max="8" width="4.421875" style="1" customWidth="1"/>
    <col min="9" max="9" width="23.00390625" style="1" customWidth="1"/>
    <col min="10" max="16384" width="10.57421875" style="3" customWidth="1"/>
  </cols>
  <sheetData>
    <row r="1" spans="1:9" s="4" customFormat="1" ht="13.5" customHeight="1">
      <c r="A1" s="17" t="s">
        <v>0</v>
      </c>
      <c r="B1" s="17" t="s">
        <v>1</v>
      </c>
      <c r="C1" s="17" t="s">
        <v>2</v>
      </c>
      <c r="D1" s="17" t="s">
        <v>197</v>
      </c>
      <c r="E1" s="17" t="s">
        <v>4</v>
      </c>
      <c r="F1" s="17" t="s">
        <v>5</v>
      </c>
      <c r="G1" s="17" t="s">
        <v>193</v>
      </c>
      <c r="H1" s="17" t="s">
        <v>194</v>
      </c>
      <c r="I1" s="17"/>
    </row>
    <row r="2" spans="1:9" ht="13.5" customHeight="1">
      <c r="A2" s="1">
        <v>75</v>
      </c>
      <c r="B2" s="3" t="s">
        <v>10</v>
      </c>
      <c r="C2" s="1" t="s">
        <v>11</v>
      </c>
      <c r="D2" s="1" t="s">
        <v>12</v>
      </c>
      <c r="E2" s="1" t="s">
        <v>13</v>
      </c>
      <c r="F2" s="1">
        <v>1582</v>
      </c>
      <c r="G2" s="1">
        <v>778</v>
      </c>
      <c r="H2" s="1">
        <v>804</v>
      </c>
      <c r="I2" s="1" t="s">
        <v>198</v>
      </c>
    </row>
    <row r="3" spans="1:9" ht="13.5" customHeight="1">
      <c r="A3" s="1">
        <v>87</v>
      </c>
      <c r="B3" s="3" t="s">
        <v>15</v>
      </c>
      <c r="C3" s="1" t="s">
        <v>11</v>
      </c>
      <c r="D3" s="1" t="s">
        <v>14</v>
      </c>
      <c r="E3" s="1" t="s">
        <v>16</v>
      </c>
      <c r="F3" s="1">
        <v>1578</v>
      </c>
      <c r="G3" s="1">
        <v>769</v>
      </c>
      <c r="H3" s="1">
        <v>809</v>
      </c>
      <c r="I3" s="1" t="s">
        <v>198</v>
      </c>
    </row>
    <row r="4" spans="1:9" ht="13.5" customHeight="1">
      <c r="A4" s="1">
        <v>102</v>
      </c>
      <c r="B4" s="3" t="s">
        <v>17</v>
      </c>
      <c r="C4" s="1" t="s">
        <v>18</v>
      </c>
      <c r="D4" s="1" t="s">
        <v>14</v>
      </c>
      <c r="E4" s="1" t="s">
        <v>19</v>
      </c>
      <c r="F4" s="1">
        <v>1573</v>
      </c>
      <c r="G4" s="1">
        <v>744</v>
      </c>
      <c r="H4" s="1">
        <v>829</v>
      </c>
      <c r="I4" s="1" t="s">
        <v>198</v>
      </c>
    </row>
    <row r="5" spans="1:9" ht="13.5" customHeight="1">
      <c r="A5" s="1">
        <v>141</v>
      </c>
      <c r="B5" s="3" t="s">
        <v>21</v>
      </c>
      <c r="C5" s="1" t="s">
        <v>11</v>
      </c>
      <c r="D5" s="1" t="s">
        <v>14</v>
      </c>
      <c r="E5" s="1" t="s">
        <v>22</v>
      </c>
      <c r="F5" s="1">
        <v>1562</v>
      </c>
      <c r="G5" s="1">
        <v>745</v>
      </c>
      <c r="H5" s="1">
        <v>817</v>
      </c>
      <c r="I5" s="1" t="s">
        <v>198</v>
      </c>
    </row>
    <row r="6" spans="1:9" ht="13.5" customHeight="1">
      <c r="A6" s="1">
        <v>230</v>
      </c>
      <c r="B6" s="3" t="s">
        <v>24</v>
      </c>
      <c r="C6" s="1" t="s">
        <v>18</v>
      </c>
      <c r="D6" s="1" t="s">
        <v>20</v>
      </c>
      <c r="E6" s="1" t="s">
        <v>25</v>
      </c>
      <c r="F6" s="1">
        <v>1544</v>
      </c>
      <c r="G6" s="1">
        <v>791</v>
      </c>
      <c r="H6" s="1">
        <v>753</v>
      </c>
      <c r="I6" s="1" t="s">
        <v>198</v>
      </c>
    </row>
    <row r="7" spans="1:9" ht="13.5" customHeight="1">
      <c r="A7" s="1">
        <v>270</v>
      </c>
      <c r="B7" s="3" t="s">
        <v>27</v>
      </c>
      <c r="C7" s="1" t="s">
        <v>18</v>
      </c>
      <c r="D7" s="1" t="s">
        <v>20</v>
      </c>
      <c r="E7" s="1" t="s">
        <v>28</v>
      </c>
      <c r="F7" s="1">
        <v>1537</v>
      </c>
      <c r="G7" s="1">
        <v>769</v>
      </c>
      <c r="H7" s="1">
        <v>768</v>
      </c>
      <c r="I7" s="1" t="s">
        <v>198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jcontrou</dc:creator>
  <cp:keywords/>
  <dc:description/>
  <cp:lastModifiedBy>Pascal Bernier</cp:lastModifiedBy>
  <cp:lastPrinted>2014-11-26T16:50:31Z</cp:lastPrinted>
  <dcterms:created xsi:type="dcterms:W3CDTF">2012-11-16T10:13:48Z</dcterms:created>
  <dcterms:modified xsi:type="dcterms:W3CDTF">2014-11-29T20:49:42Z</dcterms:modified>
  <cp:category/>
  <cp:version/>
  <cp:contentType/>
  <cp:contentStatus/>
  <cp:revision>23</cp:revision>
</cp:coreProperties>
</file>